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4/FEMININO/REGIÃO 02/2ª ETAPA/"/>
    </mc:Choice>
  </mc:AlternateContent>
  <xr:revisionPtr revIDLastSave="0" documentId="8_{3CE95B6E-BBC8-4C1C-8DEB-29307EBEB7EE}" xr6:coauthVersionLast="47" xr6:coauthVersionMax="47" xr10:uidLastSave="{00000000-0000-0000-0000-000000000000}"/>
  <bookViews>
    <workbookView xWindow="-120" yWindow="-120" windowWidth="29040" windowHeight="15720" xr2:uid="{9CABCEEA-A77E-4714-9B1E-25CC1702722E}"/>
  </bookViews>
  <sheets>
    <sheet name="2ª Etapa Sub 14 Forquilhinha" sheetId="4" r:id="rId1"/>
    <sheet name="Plan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B39" i="4"/>
  <c r="A39" i="4"/>
  <c r="M36" i="4"/>
  <c r="D36" i="4"/>
  <c r="B34" i="4"/>
  <c r="A34" i="4"/>
  <c r="M31" i="4"/>
  <c r="D31" i="4"/>
  <c r="B29" i="4"/>
  <c r="A29" i="4"/>
  <c r="M26" i="4"/>
  <c r="D26" i="4"/>
  <c r="B24" i="4"/>
  <c r="A24" i="4"/>
  <c r="M21" i="4"/>
  <c r="D21" i="4"/>
  <c r="B19" i="4"/>
  <c r="A19" i="4"/>
  <c r="M16" i="4"/>
  <c r="D16" i="4"/>
  <c r="B14" i="4"/>
  <c r="M11" i="4"/>
  <c r="D11" i="4"/>
  <c r="M6" i="4"/>
  <c r="L6" i="4"/>
  <c r="J6" i="4"/>
  <c r="I6" i="4"/>
  <c r="K6" i="4"/>
  <c r="H6" i="4"/>
  <c r="M8" i="4"/>
  <c r="L8" i="4"/>
  <c r="N8" i="4"/>
  <c r="J8" i="4"/>
  <c r="I8" i="4"/>
  <c r="K8" i="4"/>
  <c r="H8" i="4"/>
  <c r="M9" i="4"/>
  <c r="L9" i="4"/>
  <c r="N9" i="4"/>
  <c r="J9" i="4"/>
  <c r="I9" i="4"/>
  <c r="K9" i="4"/>
  <c r="H9" i="4"/>
  <c r="M7" i="4"/>
  <c r="L7" i="4"/>
  <c r="N7" i="4"/>
  <c r="J7" i="4"/>
  <c r="I7" i="4"/>
  <c r="H7" i="4"/>
  <c r="D21" i="3"/>
  <c r="J9" i="3"/>
  <c r="I9" i="3"/>
  <c r="K9" i="3"/>
  <c r="B39" i="3"/>
  <c r="A39" i="3"/>
  <c r="M36" i="3"/>
  <c r="D36" i="3"/>
  <c r="B34" i="3"/>
  <c r="A34" i="3"/>
  <c r="B14" i="3"/>
  <c r="B29" i="3"/>
  <c r="O9" i="3"/>
  <c r="M31" i="3"/>
  <c r="D31" i="3"/>
  <c r="A29" i="3"/>
  <c r="M26" i="3"/>
  <c r="D26" i="3"/>
  <c r="B24" i="3"/>
  <c r="A24" i="3"/>
  <c r="M21" i="3"/>
  <c r="B19" i="3"/>
  <c r="O7" i="3"/>
  <c r="A19" i="3"/>
  <c r="M16" i="3"/>
  <c r="D16" i="3"/>
  <c r="P8" i="3"/>
  <c r="Q8" i="3"/>
  <c r="A14" i="3"/>
  <c r="M11" i="3"/>
  <c r="D11" i="3"/>
  <c r="M9" i="3"/>
  <c r="L9" i="3"/>
  <c r="H9" i="3"/>
  <c r="M8" i="3"/>
  <c r="L8" i="3"/>
  <c r="J8" i="3"/>
  <c r="I8" i="3"/>
  <c r="K8" i="3"/>
  <c r="H8" i="3"/>
  <c r="M7" i="3"/>
  <c r="L7" i="3"/>
  <c r="J7" i="3"/>
  <c r="I7" i="3"/>
  <c r="H7" i="3"/>
  <c r="M6" i="3"/>
  <c r="N6" i="3"/>
  <c r="L6" i="3"/>
  <c r="J6" i="3"/>
  <c r="I6" i="3"/>
  <c r="K6" i="3"/>
  <c r="H6" i="3"/>
  <c r="K7" i="3"/>
  <c r="N8" i="3"/>
  <c r="N7" i="3"/>
  <c r="O6" i="3"/>
  <c r="O8" i="3"/>
  <c r="P9" i="3"/>
  <c r="Q9" i="3"/>
  <c r="N9" i="3"/>
  <c r="P6" i="3"/>
  <c r="Q6" i="3"/>
  <c r="P7" i="3"/>
  <c r="Q7" i="3"/>
  <c r="N6" i="4"/>
  <c r="O8" i="4"/>
  <c r="P6" i="4"/>
  <c r="O6" i="4"/>
  <c r="P7" i="4"/>
  <c r="K7" i="4"/>
  <c r="P9" i="4"/>
  <c r="O7" i="4"/>
  <c r="O9" i="4"/>
  <c r="P8" i="4"/>
  <c r="Q8" i="4"/>
  <c r="Q6" i="4"/>
  <c r="Q7" i="4"/>
  <c r="Q9" i="4"/>
</calcChain>
</file>

<file path=xl/sharedStrings.xml><?xml version="1.0" encoding="utf-8"?>
<sst xmlns="http://schemas.openxmlformats.org/spreadsheetml/2006/main" count="196" uniqueCount="32">
  <si>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</si>
  <si>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</si>
  <si>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</si>
  <si>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</si>
  <si>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</si>
  <si>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</si>
  <si>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</si>
  <si>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</si>
  <si>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</si>
  <si>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</si>
  <si>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</si>
  <si>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Jogo</t>
  </si>
  <si>
    <t>Hora</t>
  </si>
  <si>
    <t>Grupo</t>
  </si>
  <si>
    <t>x</t>
  </si>
  <si>
    <t>Único</t>
  </si>
  <si>
    <t>Pontuação Final</t>
  </si>
  <si>
    <r>
      <t xml:space="preserve">              1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</si>
  <si>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2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</si>
  <si>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r>
      <t xml:space="preserve">              3</t>
    </r>
    <r>
      <rPr>
        <i/>
        <u/>
        <sz val="6"/>
        <color indexed="8"/>
        <rFont val="Arial"/>
        <family val="2"/>
      </rPr>
      <t>º</t>
    </r>
    <r>
      <rPr>
        <i/>
        <sz val="6"/>
        <color indexed="8"/>
        <rFont val="Arial"/>
        <family val="2"/>
      </rPr>
      <t xml:space="preserve">   S   E   T</t>
    </r>
  </si>
  <si>
    <t>Parciais</t>
  </si>
  <si>
    <t>Página 1</t>
  </si>
  <si>
    <t>LIGA VOLEIBOL DE SANTA CATARINA -LV</t>
  </si>
  <si>
    <t>VOA MORRO DA FUMAÇA</t>
  </si>
  <si>
    <t>DME JAGUARUNA</t>
  </si>
  <si>
    <t>AVT FME UNIVINTE</t>
  </si>
  <si>
    <t>2ª ETAPA SUB 14 FEMININO - SEDE: FORQUILHINHA - DATA 26/07</t>
  </si>
  <si>
    <t>APAV FORQUILHINHA</t>
  </si>
  <si>
    <t>1°</t>
  </si>
  <si>
    <t>2°</t>
  </si>
  <si>
    <t>3°</t>
  </si>
  <si>
    <t>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</si>
</sst>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5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"/>
      <family val="2"/>
    </font>
    <font>
      <sz val="22"/>
      <color indexed="8"/>
      <name val="Arial"/>
      <family val="2"/>
    </font>
    <font>
      <sz val="7"/>
      <color indexed="8"/>
      <name val="Arial"/>
      <family val="2"/>
    </font>
    <font>
      <i/>
      <sz val="6"/>
      <color indexed="8"/>
      <name val="Arial"/>
      <family val="2"/>
    </font>
    <font>
      <i/>
      <u/>
      <sz val="6"/>
      <color indexed="8"/>
      <name val="Arial"/>
      <family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b/>
      <sz val="7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sz val="12"/>
      <color indexed="49"/>
      <name val="Arial"/>
      <family val="2"/>
    </font>
    <font>
      <sz val="2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9"/>
      <color indexed="49"/>
      <name val="Arial"/>
      <family val="2"/>
    </font>
    <font>
      <b/>
      <i/>
      <sz val="7"/>
      <color indexed="49"/>
      <name val="Arial"/>
      <family val="2"/>
    </font>
    <font>
      <b/>
      <i/>
      <sz val="7"/>
      <name val="Arial"/>
      <family val="2"/>
    </font>
    <font>
      <b/>
      <sz val="11"/>
      <color indexed="10"/>
      <name val="Arial"/>
      <family val="2"/>
    </font>
    <font>
      <b/>
      <i/>
      <sz val="10"/>
      <color indexed="8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2"/>
      <color rgb="FFC00000"/>
      <name val="Arial"/>
      <family val="2"/>
    </font>
    <font>
      <b/>
      <sz val="20"/>
      <color theme="0"/>
      <name val="Arial"/>
      <family val="2"/>
    </font>
    <font>
      <b/>
      <sz val="2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20" fontId="1" fillId="0" borderId="7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left" vertical="center"/>
    </xf>
    <xf numFmtId="20" fontId="6" fillId="0" borderId="7" xfId="0" applyNumberFormat="1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/>
    </xf>
    <xf numFmtId="0" fontId="33" fillId="0" borderId="17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4" fontId="35" fillId="0" borderId="21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3" fillId="0" borderId="25" xfId="0" applyFont="1" applyBorder="1"/>
    <xf numFmtId="0" fontId="33" fillId="0" borderId="2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164" fontId="35" fillId="0" borderId="27" xfId="0" applyNumberFormat="1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 shrinkToFit="1"/>
    </xf>
    <xf numFmtId="0" fontId="39" fillId="2" borderId="33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39" fillId="2" borderId="35" xfId="0" applyFont="1" applyFill="1" applyBorder="1" applyAlignment="1">
      <alignment horizontal="center" vertical="center" shrinkToFit="1"/>
    </xf>
    <xf numFmtId="0" fontId="39" fillId="2" borderId="0" xfId="0" applyFont="1" applyFill="1" applyAlignment="1">
      <alignment horizontal="center" vertical="center" shrinkToFit="1"/>
    </xf>
    <xf numFmtId="0" fontId="39" fillId="2" borderId="36" xfId="0" applyFont="1" applyFill="1" applyBorder="1" applyAlignment="1">
      <alignment horizontal="center" vertical="center" shrinkToFit="1"/>
    </xf>
    <xf numFmtId="0" fontId="30" fillId="0" borderId="37" xfId="0" applyFont="1" applyBorder="1" applyAlignment="1">
      <alignment horizontal="center" shrinkToFit="1"/>
    </xf>
    <xf numFmtId="0" fontId="30" fillId="0" borderId="38" xfId="0" applyFont="1" applyBorder="1" applyAlignment="1">
      <alignment horizontal="center" shrinkToFit="1"/>
    </xf>
    <xf numFmtId="0" fontId="30" fillId="0" borderId="39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textRotation="45" shrinkToFit="1"/>
    </xf>
    <xf numFmtId="0" fontId="1" fillId="0" borderId="42" xfId="0" applyFont="1" applyBorder="1"/>
    <xf numFmtId="0" fontId="5" fillId="0" borderId="43" xfId="0" applyFont="1" applyBorder="1" applyAlignment="1">
      <alignment horizontal="center" textRotation="45" shrinkToFit="1"/>
    </xf>
    <xf numFmtId="0" fontId="5" fillId="0" borderId="45" xfId="0" applyFont="1" applyBorder="1" applyAlignment="1">
      <alignment horizontal="center" textRotation="45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1FED-8419-4B4C-A82E-029FDE0B52DE}">
  <dimension ref="A1:R158"/>
  <sheetViews>
    <sheetView tabSelected="1" topLeftCell="A3" zoomScale="120" zoomScaleNormal="120" workbookViewId="0">
      <selection activeCell="T16" sqref="T16"/>
    </sheetView>
  </sheetViews>
  <sheetFormatPr defaultRowHeight="12.75" x14ac:dyDescent="0.2"/>
  <cols>
    <col min="1" max="13" width="4.85546875" customWidth="1"/>
    <col min="14" max="14" width="5.7109375" customWidth="1"/>
    <col min="15" max="16" width="4.85546875" customWidth="1"/>
    <col min="17" max="17" width="6.28515625" customWidth="1"/>
    <col min="18" max="18" width="5.5703125" customWidth="1"/>
  </cols>
  <sheetData>
    <row r="1" spans="1:18" ht="15.75" customHeight="1" thickTop="1" x14ac:dyDescent="0.2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ht="12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2.75" customHeight="1" thickBot="1" x14ac:dyDescent="0.3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</row>
    <row r="4" spans="1:18" ht="12.75" customHeight="1" thickTop="1" x14ac:dyDescent="0.2">
      <c r="A4" s="81" t="s">
        <v>0</v>
      </c>
      <c r="B4" s="82"/>
      <c r="C4" s="82"/>
      <c r="D4" s="82"/>
      <c r="E4" s="82"/>
      <c r="F4" s="82"/>
      <c r="G4" s="83"/>
      <c r="H4" s="87" t="s">
        <v>1</v>
      </c>
      <c r="I4" s="87" t="s">
        <v>2</v>
      </c>
      <c r="J4" s="87" t="s">
        <v>3</v>
      </c>
      <c r="K4" s="89" t="s">
        <v>4</v>
      </c>
      <c r="L4" s="2" t="s">
        <v>5</v>
      </c>
      <c r="M4" s="3"/>
      <c r="N4" s="4"/>
      <c r="O4" s="2" t="s">
        <v>6</v>
      </c>
      <c r="P4" s="3"/>
      <c r="Q4" s="4"/>
      <c r="R4" s="91" t="s">
        <v>7</v>
      </c>
    </row>
    <row r="5" spans="1:18" ht="12.75" customHeight="1" thickBot="1" x14ac:dyDescent="0.25">
      <c r="A5" s="84"/>
      <c r="B5" s="85"/>
      <c r="C5" s="85"/>
      <c r="D5" s="85"/>
      <c r="E5" s="85"/>
      <c r="F5" s="85"/>
      <c r="G5" s="86"/>
      <c r="H5" s="88"/>
      <c r="I5" s="88"/>
      <c r="J5" s="88"/>
      <c r="K5" s="90"/>
      <c r="L5" s="5" t="s">
        <v>8</v>
      </c>
      <c r="M5" s="6" t="s">
        <v>9</v>
      </c>
      <c r="N5" s="7" t="s">
        <v>10</v>
      </c>
      <c r="O5" s="5" t="s">
        <v>8</v>
      </c>
      <c r="P5" s="6" t="s">
        <v>9</v>
      </c>
      <c r="Q5" s="7" t="s">
        <v>10</v>
      </c>
      <c r="R5" s="92"/>
    </row>
    <row r="6" spans="1:18" x14ac:dyDescent="0.2">
      <c r="A6" s="99" t="s">
        <v>27</v>
      </c>
      <c r="B6" s="99"/>
      <c r="C6" s="99"/>
      <c r="D6" s="99"/>
      <c r="E6" s="99"/>
      <c r="F6" s="99"/>
      <c r="G6" s="100"/>
      <c r="H6" s="67">
        <f>SUM(IF(L11&lt;&gt;J11,1,0))+(IF(L26&lt;&gt;J26,1,0))+(IF(J31&lt;&gt;L31,1,0))</f>
        <v>3</v>
      </c>
      <c r="I6" s="67">
        <f>SUM(IF(L11&gt;J11,1,0))+(IF(L26&gt;J26,1,0))+(IF(J31&gt;L31,1,0))</f>
        <v>3</v>
      </c>
      <c r="J6" s="67">
        <f>SUM(IF(J11&gt;L11,1,0))+(IF(J26&gt;L26,1,0))+(IF(L31&gt;J31,1,0))</f>
        <v>0</v>
      </c>
      <c r="K6" s="68">
        <f>SUM(I6*2)+(J6)</f>
        <v>6</v>
      </c>
      <c r="L6" s="70">
        <f>SUM(L11+L26+J31)</f>
        <v>6</v>
      </c>
      <c r="M6" s="70">
        <f>SUM(J11+J26+L31)</f>
        <v>0</v>
      </c>
      <c r="N6" s="69" t="str">
        <f>IF(M6=0,"INF", L6/M6)</f>
        <v>INF</v>
      </c>
      <c r="O6" s="71">
        <f>SUM(+B14+B29+A34)</f>
        <v>150</v>
      </c>
      <c r="P6" s="70">
        <f>SUM(A14+A29+B34)</f>
        <v>76</v>
      </c>
      <c r="Q6" s="69">
        <f>IF(P6=0,"INF",O6/P6)</f>
        <v>1.9736842105263157</v>
      </c>
      <c r="R6" s="62" t="s">
        <v>28</v>
      </c>
    </row>
    <row r="7" spans="1:18" ht="13.5" customHeight="1" x14ac:dyDescent="0.2">
      <c r="A7" s="97" t="s">
        <v>24</v>
      </c>
      <c r="B7" s="97"/>
      <c r="C7" s="97"/>
      <c r="D7" s="97"/>
      <c r="E7" s="97"/>
      <c r="F7" s="97"/>
      <c r="G7" s="98"/>
      <c r="H7" s="57">
        <f>SUM(IF(J16&lt;&gt;L16,1,0))+(IF(J26&lt;&gt;L26,1,0))+(IF(J36&lt;&gt;L36,1,0))</f>
        <v>3</v>
      </c>
      <c r="I7" s="57">
        <f>SUM(IF(J16&gt;L16,1,0))+(IF(J26&gt;L26,1,0))+(IF(J36&gt;L36,1,0))</f>
        <v>1</v>
      </c>
      <c r="J7" s="57">
        <f>SUM(IF(L16&gt;J16,1,0))+(IF(L26&gt;J26,1,0))+(IF(L36&gt;J36,1,0))</f>
        <v>2</v>
      </c>
      <c r="K7" s="58">
        <f>SUM(I7*2)+(J7)</f>
        <v>4</v>
      </c>
      <c r="L7" s="59">
        <f>SUM(J16+J26+J36)</f>
        <v>3</v>
      </c>
      <c r="M7" s="59">
        <f>SUM(L16+L26+L36)</f>
        <v>4</v>
      </c>
      <c r="N7" s="60">
        <f>IF(M7=0,"INF", L7/M7)</f>
        <v>0.75</v>
      </c>
      <c r="O7" s="61">
        <f>SUM(+A19+A29+A39)</f>
        <v>133</v>
      </c>
      <c r="P7" s="59">
        <f>SUM(B19+B29+B39)</f>
        <v>135</v>
      </c>
      <c r="Q7" s="60">
        <f>IF(P7=0,"INF",O7/P7)</f>
        <v>0.98518518518518516</v>
      </c>
      <c r="R7" s="62" t="s">
        <v>29</v>
      </c>
    </row>
    <row r="8" spans="1:18" x14ac:dyDescent="0.2">
      <c r="A8" s="99" t="s">
        <v>23</v>
      </c>
      <c r="B8" s="99"/>
      <c r="C8" s="99"/>
      <c r="D8" s="99"/>
      <c r="E8" s="99"/>
      <c r="F8" s="99"/>
      <c r="G8" s="100"/>
      <c r="H8" s="67">
        <f>SUM(IF(J11&lt;&gt;L11,1,0))+(IF(L21&lt;&gt;J21,1,0))+(IF(L36&lt;&gt;J36,1,0))</f>
        <v>3</v>
      </c>
      <c r="I8" s="67">
        <f>SUM(IF(J11&gt;L11,1,0))+(IF(L21&gt;J21,1,0))+(IF(L36&gt;J36,1,0))</f>
        <v>1</v>
      </c>
      <c r="J8" s="67">
        <f>SUM(IF(L11&gt;J11,1,0))+(IF(J21&gt;L21,1,0))+(IF(J36&gt;L36,1,0))</f>
        <v>2</v>
      </c>
      <c r="K8" s="68">
        <f>SUM(I8*2)+(J8)</f>
        <v>4</v>
      </c>
      <c r="L8" s="59">
        <f>SUM(J11+L21+L36)</f>
        <v>2</v>
      </c>
      <c r="M8" s="59">
        <f>SUM(L11+J21+J36)</f>
        <v>4</v>
      </c>
      <c r="N8" s="60">
        <f>IF(M8=0,"INF", L8/M8)</f>
        <v>0.5</v>
      </c>
      <c r="O8" s="61">
        <f>SUM(+A14+B24+B39)</f>
        <v>102</v>
      </c>
      <c r="P8" s="59">
        <f>SUM(B14+A24+A39)</f>
        <v>130</v>
      </c>
      <c r="Q8" s="69">
        <f>IF(P8=0,"INF",O8/P8)</f>
        <v>0.7846153846153846</v>
      </c>
      <c r="R8" s="62" t="s">
        <v>30</v>
      </c>
    </row>
    <row r="9" spans="1:18" x14ac:dyDescent="0.2">
      <c r="A9" s="99" t="s">
        <v>25</v>
      </c>
      <c r="B9" s="99"/>
      <c r="C9" s="99"/>
      <c r="D9" s="99"/>
      <c r="E9" s="99"/>
      <c r="F9" s="99"/>
      <c r="G9" s="100"/>
      <c r="H9" s="67">
        <f>SUM(IF(L16&lt;&gt;J16,1,0))+(IF(J21&lt;&gt;L21,1,0))+(IF(L31&lt;&gt;J31,1,0))</f>
        <v>3</v>
      </c>
      <c r="I9" s="67">
        <f>SUM(IF(L16&gt;J16,1,0))+(IF(J21&gt;L21,1,0))+(IF(L31&gt;J31,1,0))</f>
        <v>1</v>
      </c>
      <c r="J9" s="67">
        <f>SUM(IF(J16&gt;L16,1,0))+(IF(L21&gt;J21,1,0))+(IF(J31&gt;L31,1,0))</f>
        <v>2</v>
      </c>
      <c r="K9" s="68">
        <f>SUM(I9*2)+(J9)</f>
        <v>4</v>
      </c>
      <c r="L9" s="59">
        <f>SUM(L16+J21+L31)</f>
        <v>2</v>
      </c>
      <c r="M9" s="59">
        <f>SUM(J16+L21+J31)</f>
        <v>5</v>
      </c>
      <c r="N9" s="60">
        <f>IF(M9=0,"INF", L9/M9)</f>
        <v>0.4</v>
      </c>
      <c r="O9" s="61">
        <f>SUM(+B19+A24+B34)</f>
        <v>109</v>
      </c>
      <c r="P9" s="59">
        <f>SUM(A19+B24+A34)</f>
        <v>153</v>
      </c>
      <c r="Q9" s="60">
        <f>IF(P9=0,"INF",O9/P9)</f>
        <v>0.71241830065359479</v>
      </c>
      <c r="R9" s="62" t="s">
        <v>31</v>
      </c>
    </row>
    <row r="11" spans="1:18" ht="12.75" customHeight="1" x14ac:dyDescent="0.2">
      <c r="A11" s="11" t="s">
        <v>11</v>
      </c>
      <c r="B11" s="11" t="s">
        <v>12</v>
      </c>
      <c r="C11" s="11" t="s">
        <v>13</v>
      </c>
      <c r="D11" s="105" t="str">
        <f>A8</f>
        <v>VOA MORRO DA FUMAÇA</v>
      </c>
      <c r="E11" s="93"/>
      <c r="F11" s="93"/>
      <c r="G11" s="93"/>
      <c r="H11" s="93"/>
      <c r="I11" s="93"/>
      <c r="J11" s="107">
        <v>0</v>
      </c>
      <c r="K11" s="109" t="s">
        <v>14</v>
      </c>
      <c r="L11" s="107">
        <v>2</v>
      </c>
      <c r="M11" s="93" t="str">
        <f>A6</f>
        <v>APAV FORQUILHINHA</v>
      </c>
      <c r="N11" s="93"/>
      <c r="O11" s="93"/>
      <c r="P11" s="93"/>
      <c r="Q11" s="93"/>
      <c r="R11" s="94"/>
    </row>
    <row r="12" spans="1:18" ht="12.75" customHeight="1" x14ac:dyDescent="0.2">
      <c r="A12" s="12">
        <v>1</v>
      </c>
      <c r="B12" s="13"/>
      <c r="C12" s="101" t="s">
        <v>15</v>
      </c>
      <c r="D12" s="106"/>
      <c r="E12" s="95"/>
      <c r="F12" s="95"/>
      <c r="G12" s="95"/>
      <c r="H12" s="95"/>
      <c r="I12" s="95"/>
      <c r="J12" s="108"/>
      <c r="K12" s="110"/>
      <c r="L12" s="108"/>
      <c r="M12" s="95"/>
      <c r="N12" s="95"/>
      <c r="O12" s="95"/>
      <c r="P12" s="95"/>
      <c r="Q12" s="95"/>
      <c r="R12" s="96"/>
    </row>
    <row r="13" spans="1:18" ht="12.75" customHeight="1" x14ac:dyDescent="0.2">
      <c r="A13" s="103" t="s">
        <v>16</v>
      </c>
      <c r="B13" s="104"/>
      <c r="C13" s="102"/>
      <c r="D13" s="14" t="s">
        <v>17</v>
      </c>
      <c r="E13" s="15"/>
      <c r="F13" s="16"/>
      <c r="G13" s="14" t="s">
        <v>18</v>
      </c>
      <c r="H13" s="15"/>
      <c r="I13" s="16"/>
      <c r="J13" s="14" t="s">
        <v>19</v>
      </c>
      <c r="K13" s="15"/>
      <c r="L13" s="16"/>
      <c r="M13" s="14"/>
      <c r="N13" s="15"/>
      <c r="O13" s="16"/>
      <c r="P13" s="14"/>
      <c r="Q13" s="15"/>
      <c r="R13" s="16"/>
    </row>
    <row r="14" spans="1:18" ht="12.75" customHeight="1" x14ac:dyDescent="0.2">
      <c r="A14" s="51">
        <f>(D14+G14+J14+M14+P14)</f>
        <v>19</v>
      </c>
      <c r="B14" s="52">
        <f>(F14+I14+L14+O14+R14)</f>
        <v>50</v>
      </c>
      <c r="C14" s="12" t="s">
        <v>20</v>
      </c>
      <c r="D14" s="49">
        <v>5</v>
      </c>
      <c r="E14" s="49" t="s">
        <v>14</v>
      </c>
      <c r="F14" s="50">
        <v>25</v>
      </c>
      <c r="G14" s="49">
        <v>14</v>
      </c>
      <c r="H14" s="49" t="s">
        <v>14</v>
      </c>
      <c r="I14" s="50">
        <v>25</v>
      </c>
      <c r="J14" s="49">
        <v>0</v>
      </c>
      <c r="K14" s="49" t="s">
        <v>14</v>
      </c>
      <c r="L14" s="50">
        <v>0</v>
      </c>
      <c r="M14" s="17"/>
      <c r="N14" s="17"/>
      <c r="O14" s="18"/>
      <c r="P14" s="17"/>
      <c r="Q14" s="17"/>
      <c r="R14" s="18"/>
    </row>
    <row r="15" spans="1:18" ht="12.75" customHeight="1" x14ac:dyDescent="0.2"/>
    <row r="16" spans="1:18" ht="12.75" customHeight="1" x14ac:dyDescent="0.2">
      <c r="A16" s="11" t="s">
        <v>11</v>
      </c>
      <c r="B16" s="11" t="s">
        <v>12</v>
      </c>
      <c r="C16" s="11" t="s">
        <v>13</v>
      </c>
      <c r="D16" s="105" t="str">
        <f>A7</f>
        <v>DME JAGUARUNA</v>
      </c>
      <c r="E16" s="93"/>
      <c r="F16" s="93"/>
      <c r="G16" s="93"/>
      <c r="H16" s="93"/>
      <c r="I16" s="93"/>
      <c r="J16" s="107">
        <v>1</v>
      </c>
      <c r="K16" s="109" t="s">
        <v>14</v>
      </c>
      <c r="L16" s="107">
        <v>2</v>
      </c>
      <c r="M16" s="93" t="str">
        <f>A9</f>
        <v>AVT FME UNIVINTE</v>
      </c>
      <c r="N16" s="93"/>
      <c r="O16" s="93"/>
      <c r="P16" s="93"/>
      <c r="Q16" s="93"/>
      <c r="R16" s="94"/>
    </row>
    <row r="17" spans="1:18" x14ac:dyDescent="0.2">
      <c r="A17" s="12">
        <v>2</v>
      </c>
      <c r="B17" s="13"/>
      <c r="C17" s="101" t="s">
        <v>15</v>
      </c>
      <c r="D17" s="106"/>
      <c r="E17" s="95"/>
      <c r="F17" s="95"/>
      <c r="G17" s="95"/>
      <c r="H17" s="95"/>
      <c r="I17" s="95"/>
      <c r="J17" s="108"/>
      <c r="K17" s="110"/>
      <c r="L17" s="108"/>
      <c r="M17" s="95"/>
      <c r="N17" s="95"/>
      <c r="O17" s="95"/>
      <c r="P17" s="95"/>
      <c r="Q17" s="95"/>
      <c r="R17" s="96"/>
    </row>
    <row r="18" spans="1:18" x14ac:dyDescent="0.2">
      <c r="A18" s="19" t="s">
        <v>16</v>
      </c>
      <c r="B18" s="20"/>
      <c r="C18" s="102"/>
      <c r="D18" s="14" t="s">
        <v>17</v>
      </c>
      <c r="E18" s="15"/>
      <c r="F18" s="16"/>
      <c r="G18" s="14" t="s">
        <v>18</v>
      </c>
      <c r="H18" s="15"/>
      <c r="I18" s="16"/>
      <c r="J18" s="14" t="s">
        <v>19</v>
      </c>
      <c r="K18" s="15"/>
      <c r="L18" s="16"/>
      <c r="M18" s="14"/>
      <c r="N18" s="15"/>
      <c r="O18" s="16"/>
      <c r="P18" s="14"/>
      <c r="Q18" s="15"/>
      <c r="R18" s="16"/>
    </row>
    <row r="19" spans="1:18" x14ac:dyDescent="0.2">
      <c r="A19" s="51">
        <f>(D19+G19+J19+M19+P19)</f>
        <v>53</v>
      </c>
      <c r="B19" s="52">
        <f>(F19+I19+L19+O19+R19)</f>
        <v>52</v>
      </c>
      <c r="C19" s="12" t="s">
        <v>20</v>
      </c>
      <c r="D19" s="49">
        <v>25</v>
      </c>
      <c r="E19" s="49" t="s">
        <v>14</v>
      </c>
      <c r="F19" s="50">
        <v>12</v>
      </c>
      <c r="G19" s="49">
        <v>23</v>
      </c>
      <c r="H19" s="49" t="s">
        <v>14</v>
      </c>
      <c r="I19" s="50">
        <v>25</v>
      </c>
      <c r="J19" s="49">
        <v>5</v>
      </c>
      <c r="K19" s="49" t="s">
        <v>14</v>
      </c>
      <c r="L19" s="50">
        <v>15</v>
      </c>
      <c r="M19" s="17"/>
      <c r="N19" s="17"/>
      <c r="O19" s="18"/>
      <c r="P19" s="17"/>
      <c r="Q19" s="17"/>
      <c r="R19" s="18"/>
    </row>
    <row r="20" spans="1:18" x14ac:dyDescent="0.2">
      <c r="A20" s="10"/>
    </row>
    <row r="21" spans="1:18" x14ac:dyDescent="0.2">
      <c r="A21" s="11" t="s">
        <v>11</v>
      </c>
      <c r="B21" s="11" t="s">
        <v>12</v>
      </c>
      <c r="C21" s="11" t="s">
        <v>13</v>
      </c>
      <c r="D21" s="105" t="str">
        <f>A9</f>
        <v>AVT FME UNIVINTE</v>
      </c>
      <c r="E21" s="93"/>
      <c r="F21" s="93"/>
      <c r="G21" s="93"/>
      <c r="H21" s="93"/>
      <c r="I21" s="93"/>
      <c r="J21" s="107">
        <v>0</v>
      </c>
      <c r="K21" s="109" t="s">
        <v>14</v>
      </c>
      <c r="L21" s="107">
        <v>2</v>
      </c>
      <c r="M21" s="93" t="str">
        <f>A8</f>
        <v>VOA MORRO DA FUMAÇA</v>
      </c>
      <c r="N21" s="93"/>
      <c r="O21" s="93"/>
      <c r="P21" s="93"/>
      <c r="Q21" s="93"/>
      <c r="R21" s="94"/>
    </row>
    <row r="22" spans="1:18" ht="12.75" customHeight="1" x14ac:dyDescent="0.2">
      <c r="A22" s="12">
        <v>3</v>
      </c>
      <c r="B22" s="13"/>
      <c r="C22" s="101" t="s">
        <v>15</v>
      </c>
      <c r="D22" s="106"/>
      <c r="E22" s="95"/>
      <c r="F22" s="95"/>
      <c r="G22" s="95"/>
      <c r="H22" s="95"/>
      <c r="I22" s="95"/>
      <c r="J22" s="108"/>
      <c r="K22" s="110"/>
      <c r="L22" s="108"/>
      <c r="M22" s="95"/>
      <c r="N22" s="95"/>
      <c r="O22" s="95"/>
      <c r="P22" s="95"/>
      <c r="Q22" s="95"/>
      <c r="R22" s="96"/>
    </row>
    <row r="23" spans="1:18" ht="12.75" customHeight="1" x14ac:dyDescent="0.2">
      <c r="A23" s="103" t="s">
        <v>16</v>
      </c>
      <c r="B23" s="104"/>
      <c r="C23" s="102"/>
      <c r="D23" s="14" t="s">
        <v>17</v>
      </c>
      <c r="E23" s="15"/>
      <c r="F23" s="16"/>
      <c r="G23" s="14" t="s">
        <v>18</v>
      </c>
      <c r="H23" s="15"/>
      <c r="I23" s="16"/>
      <c r="J23" s="14" t="s">
        <v>19</v>
      </c>
      <c r="K23" s="15"/>
      <c r="L23" s="16"/>
      <c r="M23" s="14"/>
      <c r="N23" s="15"/>
      <c r="O23" s="16"/>
      <c r="P23" s="14"/>
      <c r="Q23" s="15"/>
      <c r="R23" s="16"/>
    </row>
    <row r="24" spans="1:18" ht="12.75" customHeight="1" x14ac:dyDescent="0.2">
      <c r="A24" s="51">
        <f>(D24+G24+J24+M24+P24)</f>
        <v>30</v>
      </c>
      <c r="B24" s="52">
        <f>(F24+I24+L24+O24+R24)</f>
        <v>50</v>
      </c>
      <c r="C24" s="12" t="s">
        <v>20</v>
      </c>
      <c r="D24" s="49">
        <v>19</v>
      </c>
      <c r="E24" s="49" t="s">
        <v>14</v>
      </c>
      <c r="F24" s="50">
        <v>25</v>
      </c>
      <c r="G24" s="49">
        <v>11</v>
      </c>
      <c r="H24" s="49" t="s">
        <v>14</v>
      </c>
      <c r="I24" s="50">
        <v>25</v>
      </c>
      <c r="J24" s="49">
        <v>0</v>
      </c>
      <c r="K24" s="49" t="s">
        <v>14</v>
      </c>
      <c r="L24" s="50">
        <v>0</v>
      </c>
      <c r="M24" s="17"/>
      <c r="N24" s="17"/>
      <c r="O24" s="18"/>
      <c r="P24" s="17"/>
      <c r="Q24" s="17"/>
      <c r="R24" s="18"/>
    </row>
    <row r="26" spans="1:18" x14ac:dyDescent="0.2">
      <c r="A26" s="11" t="s">
        <v>11</v>
      </c>
      <c r="B26" s="11" t="s">
        <v>12</v>
      </c>
      <c r="C26" s="11" t="s">
        <v>13</v>
      </c>
      <c r="D26" s="105" t="str">
        <f>A7</f>
        <v>DME JAGUARUNA</v>
      </c>
      <c r="E26" s="93"/>
      <c r="F26" s="93"/>
      <c r="G26" s="93"/>
      <c r="H26" s="93"/>
      <c r="I26" s="93"/>
      <c r="J26" s="107">
        <v>0</v>
      </c>
      <c r="K26" s="109" t="s">
        <v>14</v>
      </c>
      <c r="L26" s="107">
        <v>2</v>
      </c>
      <c r="M26" s="93" t="str">
        <f>A6</f>
        <v>APAV FORQUILHINHA</v>
      </c>
      <c r="N26" s="93"/>
      <c r="O26" s="93"/>
      <c r="P26" s="93"/>
      <c r="Q26" s="93"/>
      <c r="R26" s="94"/>
    </row>
    <row r="27" spans="1:18" x14ac:dyDescent="0.2">
      <c r="A27" s="12">
        <v>4</v>
      </c>
      <c r="B27" s="13">
        <v>0.66666666666666663</v>
      </c>
      <c r="C27" s="101" t="s">
        <v>15</v>
      </c>
      <c r="D27" s="106"/>
      <c r="E27" s="95"/>
      <c r="F27" s="95"/>
      <c r="G27" s="95"/>
      <c r="H27" s="95"/>
      <c r="I27" s="95"/>
      <c r="J27" s="108"/>
      <c r="K27" s="110"/>
      <c r="L27" s="108"/>
      <c r="M27" s="95"/>
      <c r="N27" s="95"/>
      <c r="O27" s="95"/>
      <c r="P27" s="95"/>
      <c r="Q27" s="95"/>
      <c r="R27" s="96"/>
    </row>
    <row r="28" spans="1:18" x14ac:dyDescent="0.2">
      <c r="A28" s="19" t="s">
        <v>16</v>
      </c>
      <c r="B28" s="20"/>
      <c r="C28" s="102"/>
      <c r="D28" s="14" t="s">
        <v>17</v>
      </c>
      <c r="E28" s="15"/>
      <c r="F28" s="16"/>
      <c r="G28" s="14" t="s">
        <v>18</v>
      </c>
      <c r="H28" s="15"/>
      <c r="I28" s="16"/>
      <c r="J28" s="14" t="s">
        <v>19</v>
      </c>
      <c r="K28" s="15"/>
      <c r="L28" s="16"/>
      <c r="M28" s="14"/>
      <c r="N28" s="15"/>
      <c r="O28" s="16"/>
      <c r="P28" s="14"/>
      <c r="Q28" s="15"/>
      <c r="R28" s="16"/>
    </row>
    <row r="29" spans="1:18" ht="12.75" customHeight="1" x14ac:dyDescent="0.2">
      <c r="A29" s="51">
        <f>(D29+G29+J29+M29+P29)</f>
        <v>30</v>
      </c>
      <c r="B29" s="52">
        <f>(F29+I29+L29+O29+R29)</f>
        <v>50</v>
      </c>
      <c r="C29" s="12" t="s">
        <v>20</v>
      </c>
      <c r="D29" s="49">
        <v>17</v>
      </c>
      <c r="E29" s="49" t="s">
        <v>14</v>
      </c>
      <c r="F29" s="50">
        <v>25</v>
      </c>
      <c r="G29" s="49">
        <v>13</v>
      </c>
      <c r="H29" s="49" t="s">
        <v>14</v>
      </c>
      <c r="I29" s="50">
        <v>25</v>
      </c>
      <c r="J29" s="49">
        <v>0</v>
      </c>
      <c r="K29" s="49" t="s">
        <v>14</v>
      </c>
      <c r="L29" s="50">
        <v>0</v>
      </c>
      <c r="M29" s="17"/>
      <c r="N29" s="17"/>
      <c r="O29" s="18"/>
      <c r="P29" s="17"/>
      <c r="Q29" s="17"/>
      <c r="R29" s="18"/>
    </row>
    <row r="30" spans="1:18" ht="12.75" customHeight="1" x14ac:dyDescent="0.2">
      <c r="A30" s="10"/>
    </row>
    <row r="31" spans="1:18" ht="12.75" customHeight="1" x14ac:dyDescent="0.2">
      <c r="A31" s="11" t="s">
        <v>11</v>
      </c>
      <c r="B31" s="11" t="s">
        <v>12</v>
      </c>
      <c r="C31" s="11" t="s">
        <v>13</v>
      </c>
      <c r="D31" s="105" t="str">
        <f>A6</f>
        <v>APAV FORQUILHINHA</v>
      </c>
      <c r="E31" s="93"/>
      <c r="F31" s="93"/>
      <c r="G31" s="93"/>
      <c r="H31" s="93"/>
      <c r="I31" s="93"/>
      <c r="J31" s="107">
        <v>2</v>
      </c>
      <c r="K31" s="109" t="s">
        <v>14</v>
      </c>
      <c r="L31" s="107">
        <v>0</v>
      </c>
      <c r="M31" s="93" t="str">
        <f>A9</f>
        <v>AVT FME UNIVINTE</v>
      </c>
      <c r="N31" s="93"/>
      <c r="O31" s="93"/>
      <c r="P31" s="93"/>
      <c r="Q31" s="93"/>
      <c r="R31" s="94"/>
    </row>
    <row r="32" spans="1:18" ht="12.75" customHeight="1" x14ac:dyDescent="0.2">
      <c r="A32" s="12">
        <v>5</v>
      </c>
      <c r="B32" s="13"/>
      <c r="C32" s="101" t="s">
        <v>15</v>
      </c>
      <c r="D32" s="106"/>
      <c r="E32" s="95"/>
      <c r="F32" s="95"/>
      <c r="G32" s="95"/>
      <c r="H32" s="95"/>
      <c r="I32" s="95"/>
      <c r="J32" s="108"/>
      <c r="K32" s="110"/>
      <c r="L32" s="108"/>
      <c r="M32" s="95"/>
      <c r="N32" s="95"/>
      <c r="O32" s="95"/>
      <c r="P32" s="95"/>
      <c r="Q32" s="95"/>
      <c r="R32" s="96"/>
    </row>
    <row r="33" spans="1:18" ht="12.75" customHeight="1" x14ac:dyDescent="0.2">
      <c r="A33" s="19" t="s">
        <v>16</v>
      </c>
      <c r="B33" s="20"/>
      <c r="C33" s="102"/>
      <c r="D33" s="14" t="s">
        <v>17</v>
      </c>
      <c r="E33" s="15"/>
      <c r="F33" s="16"/>
      <c r="G33" s="14" t="s">
        <v>18</v>
      </c>
      <c r="H33" s="15"/>
      <c r="I33" s="16"/>
      <c r="J33" s="14" t="s">
        <v>19</v>
      </c>
      <c r="K33" s="15"/>
      <c r="L33" s="16"/>
      <c r="M33" s="14"/>
      <c r="N33" s="15"/>
      <c r="O33" s="16"/>
      <c r="P33" s="14"/>
      <c r="Q33" s="15"/>
      <c r="R33" s="16"/>
    </row>
    <row r="34" spans="1:18" ht="12.75" customHeight="1" x14ac:dyDescent="0.2">
      <c r="A34" s="51">
        <f>(D34+G34+J34+M34+P34)</f>
        <v>50</v>
      </c>
      <c r="B34" s="52">
        <f>(F34+I34+L34+O34+R34)</f>
        <v>27</v>
      </c>
      <c r="C34" s="12" t="s">
        <v>20</v>
      </c>
      <c r="D34" s="49">
        <v>25</v>
      </c>
      <c r="E34" s="49" t="s">
        <v>14</v>
      </c>
      <c r="F34" s="50">
        <v>13</v>
      </c>
      <c r="G34" s="49">
        <v>25</v>
      </c>
      <c r="H34" s="49" t="s">
        <v>14</v>
      </c>
      <c r="I34" s="50">
        <v>14</v>
      </c>
      <c r="J34" s="49">
        <v>0</v>
      </c>
      <c r="K34" s="49" t="s">
        <v>14</v>
      </c>
      <c r="L34" s="50">
        <v>0</v>
      </c>
      <c r="M34" s="17"/>
      <c r="N34" s="17"/>
      <c r="O34" s="18"/>
      <c r="P34" s="17"/>
      <c r="Q34" s="17"/>
      <c r="R34" s="18"/>
    </row>
    <row r="35" spans="1:18" ht="12.75" customHeight="1" x14ac:dyDescent="0.2"/>
    <row r="36" spans="1:18" ht="12.75" customHeight="1" x14ac:dyDescent="0.2">
      <c r="A36" s="11" t="s">
        <v>11</v>
      </c>
      <c r="B36" s="11" t="s">
        <v>12</v>
      </c>
      <c r="C36" s="11" t="s">
        <v>13</v>
      </c>
      <c r="D36" s="105" t="str">
        <f>A7</f>
        <v>DME JAGUARUNA</v>
      </c>
      <c r="E36" s="93"/>
      <c r="F36" s="93"/>
      <c r="G36" s="93"/>
      <c r="H36" s="93"/>
      <c r="I36" s="93"/>
      <c r="J36" s="107">
        <v>2</v>
      </c>
      <c r="K36" s="109" t="s">
        <v>14</v>
      </c>
      <c r="L36" s="107">
        <v>0</v>
      </c>
      <c r="M36" s="93" t="str">
        <f>A8</f>
        <v>VOA MORRO DA FUMAÇA</v>
      </c>
      <c r="N36" s="93"/>
      <c r="O36" s="93"/>
      <c r="P36" s="93"/>
      <c r="Q36" s="93"/>
      <c r="R36" s="94"/>
    </row>
    <row r="37" spans="1:18" ht="12.75" customHeight="1" x14ac:dyDescent="0.2">
      <c r="A37" s="12">
        <v>6</v>
      </c>
      <c r="B37" s="13"/>
      <c r="C37" s="101" t="s">
        <v>15</v>
      </c>
      <c r="D37" s="106"/>
      <c r="E37" s="95"/>
      <c r="F37" s="95"/>
      <c r="G37" s="95"/>
      <c r="H37" s="95"/>
      <c r="I37" s="95"/>
      <c r="J37" s="108"/>
      <c r="K37" s="110"/>
      <c r="L37" s="108"/>
      <c r="M37" s="95"/>
      <c r="N37" s="95"/>
      <c r="O37" s="95"/>
      <c r="P37" s="95"/>
      <c r="Q37" s="95"/>
      <c r="R37" s="96"/>
    </row>
    <row r="38" spans="1:18" ht="12.75" customHeight="1" x14ac:dyDescent="0.2">
      <c r="A38" s="19" t="s">
        <v>16</v>
      </c>
      <c r="B38" s="20"/>
      <c r="C38" s="102"/>
      <c r="D38" s="14" t="s">
        <v>17</v>
      </c>
      <c r="E38" s="15"/>
      <c r="F38" s="16"/>
      <c r="G38" s="14" t="s">
        <v>18</v>
      </c>
      <c r="H38" s="15"/>
      <c r="I38" s="16"/>
      <c r="J38" s="14" t="s">
        <v>19</v>
      </c>
      <c r="K38" s="15"/>
      <c r="L38" s="16"/>
      <c r="M38" s="14"/>
      <c r="N38" s="15"/>
      <c r="O38" s="16"/>
      <c r="P38" s="14"/>
      <c r="Q38" s="15"/>
      <c r="R38" s="16"/>
    </row>
    <row r="39" spans="1:18" ht="12.75" customHeight="1" x14ac:dyDescent="0.2">
      <c r="A39" s="51">
        <f>(D39+G39+J39+M39+P39)</f>
        <v>50</v>
      </c>
      <c r="B39" s="52">
        <f>(F39+I39+L39+O39+R39)</f>
        <v>33</v>
      </c>
      <c r="C39" s="12" t="s">
        <v>20</v>
      </c>
      <c r="D39" s="49">
        <v>25</v>
      </c>
      <c r="E39" s="49" t="s">
        <v>14</v>
      </c>
      <c r="F39" s="50">
        <v>10</v>
      </c>
      <c r="G39" s="49">
        <v>25</v>
      </c>
      <c r="H39" s="49" t="s">
        <v>14</v>
      </c>
      <c r="I39" s="50">
        <v>23</v>
      </c>
      <c r="J39" s="49">
        <v>0</v>
      </c>
      <c r="K39" s="49" t="s">
        <v>14</v>
      </c>
      <c r="L39" s="50">
        <v>0</v>
      </c>
      <c r="M39" s="17"/>
      <c r="N39" s="17"/>
      <c r="O39" s="18"/>
      <c r="P39" s="17"/>
      <c r="Q39" s="17"/>
      <c r="R39" s="18"/>
    </row>
    <row r="40" spans="1:18" ht="12.75" customHeight="1" x14ac:dyDescent="0.2"/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1"/>
    </row>
    <row r="43" spans="1:18" ht="12.75" customHeigh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22"/>
      <c r="B54" s="23"/>
      <c r="C54" s="24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</row>
    <row r="55" spans="1:18" ht="12.75" customHeight="1" x14ac:dyDescent="0.2">
      <c r="A55" s="27"/>
      <c r="B55" s="27"/>
      <c r="C55" s="24"/>
      <c r="D55" s="28"/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</row>
    <row r="56" spans="1:18" ht="12.75" customHeight="1" x14ac:dyDescent="0.2">
      <c r="A56" s="9"/>
      <c r="B56" s="9"/>
      <c r="C56" s="2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ht="12.75" customHeight="1" x14ac:dyDescent="0.2">
      <c r="A57" s="31"/>
      <c r="B57" s="32"/>
      <c r="C57" s="24"/>
      <c r="D57" s="28"/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</row>
    <row r="58" spans="1:18" ht="12.75" customHeight="1" x14ac:dyDescent="0.2">
      <c r="A58" s="9"/>
      <c r="B58" s="9"/>
      <c r="C58" s="2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0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8"/>
      <c r="B67" s="8"/>
      <c r="C67" s="8"/>
      <c r="D67" s="25"/>
      <c r="E67" s="25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5"/>
      <c r="Q67" s="25"/>
      <c r="R67" s="25"/>
    </row>
    <row r="68" spans="1:18" ht="12.75" customHeight="1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5"/>
      <c r="Q68" s="25"/>
      <c r="R68" s="25"/>
    </row>
    <row r="69" spans="1:18" ht="12.75" customHeight="1" x14ac:dyDescent="0.2">
      <c r="A69" s="31"/>
      <c r="B69" s="32"/>
      <c r="C69" s="24"/>
      <c r="D69" s="28"/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</row>
    <row r="70" spans="1:18" ht="12.75" customHeight="1" x14ac:dyDescent="0.2">
      <c r="A70" s="9"/>
      <c r="B70" s="9"/>
      <c r="C70" s="2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.75" customHeight="1" x14ac:dyDescent="0.2"/>
    <row r="72" spans="1:18" ht="12.75" customHeight="1" x14ac:dyDescent="0.2"/>
    <row r="73" spans="1:18" ht="12.75" customHeight="1" x14ac:dyDescent="0.2"/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8"/>
      <c r="B75" s="8"/>
      <c r="C75" s="8"/>
      <c r="D75" s="25"/>
      <c r="E75" s="25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5"/>
      <c r="Q75" s="25"/>
      <c r="R75" s="25"/>
    </row>
    <row r="76" spans="1:18" ht="12.75" customHeight="1" x14ac:dyDescent="0.2">
      <c r="A76" s="22"/>
      <c r="B76" s="23"/>
      <c r="C76" s="24"/>
      <c r="D76" s="25"/>
      <c r="E76" s="25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5"/>
      <c r="Q76" s="25"/>
      <c r="R76" s="25"/>
    </row>
    <row r="77" spans="1:18" ht="12.75" customHeight="1" x14ac:dyDescent="0.2">
      <c r="A77" s="31"/>
      <c r="B77" s="32"/>
      <c r="C77" s="24"/>
      <c r="D77" s="28"/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</row>
    <row r="78" spans="1:18" ht="12.75" customHeight="1" x14ac:dyDescent="0.2">
      <c r="A78" s="9"/>
      <c r="B78" s="9"/>
      <c r="C78" s="2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/>
    <row r="86" spans="1:18" ht="12.75" customHeight="1" x14ac:dyDescent="0.2"/>
    <row r="87" spans="1:18" ht="12.75" customHeight="1" x14ac:dyDescent="0.2"/>
    <row r="88" spans="1:18" ht="12.75" customHeight="1" x14ac:dyDescent="0.2"/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8"/>
      <c r="B90" s="8"/>
      <c r="C90" s="8"/>
      <c r="D90" s="25"/>
      <c r="E90" s="25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5"/>
      <c r="Q90" s="25"/>
      <c r="R90" s="25"/>
    </row>
    <row r="91" spans="1:18" ht="12.75" customHeight="1" x14ac:dyDescent="0.2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5"/>
      <c r="Q91" s="25"/>
      <c r="R91" s="25"/>
    </row>
    <row r="92" spans="1:18" ht="12.75" customHeight="1" x14ac:dyDescent="0.2">
      <c r="A92" s="31"/>
      <c r="B92" s="32"/>
      <c r="C92" s="24"/>
      <c r="D92" s="28"/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9"/>
      <c r="R92" s="29"/>
    </row>
    <row r="93" spans="1:18" ht="12.75" customHeight="1" x14ac:dyDescent="0.2">
      <c r="A93" s="9"/>
      <c r="B93" s="9"/>
      <c r="C93" s="22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3"/>
    </row>
    <row r="103" spans="1:18" ht="12.75" customHeight="1" x14ac:dyDescent="0.2">
      <c r="A103" s="34"/>
    </row>
    <row r="104" spans="1:18" ht="12.75" customHeight="1" x14ac:dyDescent="0.2">
      <c r="A104" s="35"/>
      <c r="B104" s="35"/>
      <c r="C104" s="35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8"/>
      <c r="R104" s="38"/>
    </row>
    <row r="105" spans="1:18" ht="12.75" customHeight="1" x14ac:dyDescent="0.2">
      <c r="A105" s="39"/>
      <c r="B105" s="40"/>
      <c r="C105" s="41"/>
      <c r="D105" s="36"/>
      <c r="E105" s="36"/>
      <c r="F105" s="36"/>
      <c r="G105" s="36"/>
      <c r="H105" s="36"/>
      <c r="I105" s="36"/>
      <c r="J105" s="36"/>
      <c r="K105" s="37"/>
      <c r="L105" s="38"/>
      <c r="M105" s="38"/>
      <c r="N105" s="38"/>
      <c r="O105" s="38"/>
      <c r="P105" s="38"/>
      <c r="Q105" s="38"/>
      <c r="R105" s="38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39"/>
      <c r="B133" s="40"/>
      <c r="C133" s="41"/>
      <c r="D133" s="38"/>
      <c r="E133" s="38"/>
      <c r="F133" s="38"/>
      <c r="G133" s="38"/>
      <c r="H133" s="38"/>
      <c r="I133" s="38"/>
      <c r="J133" s="38"/>
      <c r="K133" s="37"/>
      <c r="L133" s="25"/>
      <c r="M133" s="25"/>
      <c r="N133" s="25"/>
      <c r="O133" s="25"/>
      <c r="P133" s="25"/>
      <c r="Q133" s="25"/>
      <c r="R133" s="25"/>
    </row>
    <row r="134" spans="1:18" ht="12.75" customHeight="1" x14ac:dyDescent="0.2">
      <c r="A134" s="42"/>
      <c r="B134" s="43"/>
      <c r="C134" s="41"/>
      <c r="D134" s="44"/>
      <c r="E134" s="45"/>
      <c r="F134" s="45"/>
      <c r="G134" s="44"/>
      <c r="H134" s="45"/>
      <c r="I134" s="45"/>
      <c r="J134" s="44"/>
      <c r="K134" s="45"/>
      <c r="L134" s="45"/>
      <c r="M134" s="44"/>
      <c r="N134" s="45"/>
      <c r="O134" s="45"/>
      <c r="P134" s="44"/>
      <c r="Q134" s="45"/>
      <c r="R134" s="45"/>
    </row>
    <row r="135" spans="1:18" ht="12.75" customHeight="1" x14ac:dyDescent="0.2">
      <c r="A135" s="46"/>
      <c r="B135" s="9"/>
      <c r="C135" s="39"/>
      <c r="D135" s="47"/>
      <c r="E135" s="48"/>
      <c r="F135" s="30"/>
      <c r="G135" s="47"/>
      <c r="H135" s="48"/>
      <c r="I135" s="30"/>
      <c r="J135" s="47"/>
      <c r="K135" s="48"/>
      <c r="L135" s="30"/>
      <c r="M135" s="47"/>
      <c r="N135" s="48"/>
      <c r="O135" s="30"/>
      <c r="P135" s="47"/>
      <c r="Q135" s="48"/>
      <c r="R135" s="30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50">
    <mergeCell ref="M36:R37"/>
    <mergeCell ref="C37:C38"/>
    <mergeCell ref="D31:I32"/>
    <mergeCell ref="J31:J32"/>
    <mergeCell ref="K31:K32"/>
    <mergeCell ref="L31:L32"/>
    <mergeCell ref="D36:I37"/>
    <mergeCell ref="J36:J37"/>
    <mergeCell ref="K36:K37"/>
    <mergeCell ref="L36:L37"/>
    <mergeCell ref="M31:R32"/>
    <mergeCell ref="C32:C33"/>
    <mergeCell ref="A23:B23"/>
    <mergeCell ref="D26:I27"/>
    <mergeCell ref="J26:J27"/>
    <mergeCell ref="K26:K27"/>
    <mergeCell ref="L26:L27"/>
    <mergeCell ref="C27:C28"/>
    <mergeCell ref="C22:C23"/>
    <mergeCell ref="M16:R17"/>
    <mergeCell ref="D21:I22"/>
    <mergeCell ref="J21:J22"/>
    <mergeCell ref="K21:K22"/>
    <mergeCell ref="L21:L22"/>
    <mergeCell ref="M21:R22"/>
    <mergeCell ref="C17:C18"/>
    <mergeCell ref="D16:I17"/>
    <mergeCell ref="J16:J17"/>
    <mergeCell ref="K16:K17"/>
    <mergeCell ref="L16:L17"/>
    <mergeCell ref="M26:R27"/>
    <mergeCell ref="A6:G6"/>
    <mergeCell ref="D11:I12"/>
    <mergeCell ref="J11:J12"/>
    <mergeCell ref="K11:K12"/>
    <mergeCell ref="L11:L12"/>
    <mergeCell ref="M11:R12"/>
    <mergeCell ref="A7:G7"/>
    <mergeCell ref="A9:G9"/>
    <mergeCell ref="A8:G8"/>
    <mergeCell ref="C12:C13"/>
    <mergeCell ref="A13:B13"/>
    <mergeCell ref="A1:R2"/>
    <mergeCell ref="A3:R3"/>
    <mergeCell ref="A4:G5"/>
    <mergeCell ref="H4:H5"/>
    <mergeCell ref="I4:I5"/>
    <mergeCell ref="J4:J5"/>
    <mergeCell ref="K4:K5"/>
    <mergeCell ref="R4:R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FE62-7DB3-40DC-88C3-60AF8BA907FE}">
  <dimension ref="A1:R158"/>
  <sheetViews>
    <sheetView topLeftCell="A4" zoomScale="120" zoomScaleNormal="120" workbookViewId="0">
      <selection activeCell="A10" sqref="A10"/>
    </sheetView>
  </sheetViews>
  <sheetFormatPr defaultRowHeight="12.75" x14ac:dyDescent="0.2"/>
  <cols>
    <col min="1" max="18" width="4.85546875" customWidth="1"/>
  </cols>
  <sheetData>
    <row r="1" spans="1:18" ht="15.75" customHeight="1" thickTop="1" x14ac:dyDescent="0.2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ht="12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12.75" customHeight="1" thickBot="1" x14ac:dyDescent="0.3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0"/>
    </row>
    <row r="4" spans="1:18" ht="12.75" customHeight="1" thickTop="1" x14ac:dyDescent="0.2">
      <c r="A4" s="81" t="s">
        <v>0</v>
      </c>
      <c r="B4" s="82"/>
      <c r="C4" s="82"/>
      <c r="D4" s="82"/>
      <c r="E4" s="82"/>
      <c r="F4" s="82"/>
      <c r="G4" s="83"/>
      <c r="H4" s="87" t="s">
        <v>1</v>
      </c>
      <c r="I4" s="87" t="s">
        <v>2</v>
      </c>
      <c r="J4" s="87" t="s">
        <v>3</v>
      </c>
      <c r="K4" s="89" t="s">
        <v>4</v>
      </c>
      <c r="L4" s="2" t="s">
        <v>5</v>
      </c>
      <c r="M4" s="3"/>
      <c r="N4" s="4"/>
      <c r="O4" s="2" t="s">
        <v>6</v>
      </c>
      <c r="P4" s="3"/>
      <c r="Q4" s="4"/>
      <c r="R4" s="91" t="s">
        <v>7</v>
      </c>
    </row>
    <row r="5" spans="1:18" ht="12.75" customHeight="1" thickBot="1" x14ac:dyDescent="0.25">
      <c r="A5" s="84"/>
      <c r="B5" s="85"/>
      <c r="C5" s="85"/>
      <c r="D5" s="85"/>
      <c r="E5" s="85"/>
      <c r="F5" s="85"/>
      <c r="G5" s="86"/>
      <c r="H5" s="88"/>
      <c r="I5" s="88"/>
      <c r="J5" s="88"/>
      <c r="K5" s="90"/>
      <c r="L5" s="5" t="s">
        <v>8</v>
      </c>
      <c r="M5" s="6" t="s">
        <v>9</v>
      </c>
      <c r="N5" s="7" t="s">
        <v>10</v>
      </c>
      <c r="O5" s="5" t="s">
        <v>8</v>
      </c>
      <c r="P5" s="6" t="s">
        <v>9</v>
      </c>
      <c r="Q5" s="7" t="s">
        <v>10</v>
      </c>
      <c r="R5" s="92"/>
    </row>
    <row r="6" spans="1:18" ht="13.5" customHeight="1" x14ac:dyDescent="0.2">
      <c r="A6" s="53">
        <v>1</v>
      </c>
      <c r="B6" s="54"/>
      <c r="C6" s="54"/>
      <c r="D6" s="54"/>
      <c r="E6" s="54"/>
      <c r="F6" s="55"/>
      <c r="G6" s="56"/>
      <c r="H6" s="57">
        <f>SUM(IF(J16&lt;&gt;L16,1,0))+(IF(J26&lt;&gt;L26,1,0))+(IF(J36&lt;&gt;L36,1,0))</f>
        <v>0</v>
      </c>
      <c r="I6" s="57">
        <f>SUM(IF(J16&gt;L16,1,0))+(IF(J26&gt;L26,1,0))+(IF(J36&gt;L36,1,0))</f>
        <v>0</v>
      </c>
      <c r="J6" s="57">
        <f>SUM(IF(L16&gt;J16,1,0))+(IF(L26&gt;J26,1,0))+(IF(L36&gt;J36,1,0))</f>
        <v>0</v>
      </c>
      <c r="K6" s="58">
        <f>SUM(I6*2)+(J6)</f>
        <v>0</v>
      </c>
      <c r="L6" s="59">
        <f>SUM(J16+J26+J36)</f>
        <v>0</v>
      </c>
      <c r="M6" s="59">
        <f>SUM(L16+L26+L36)</f>
        <v>0</v>
      </c>
      <c r="N6" s="60" t="str">
        <f>IF(M6=0,"INF", L6/M6)</f>
        <v>INF</v>
      </c>
      <c r="O6" s="61">
        <f>SUM(+A19+A29+A39)</f>
        <v>0</v>
      </c>
      <c r="P6" s="59">
        <f>SUM(B19+B29+B39)</f>
        <v>0</v>
      </c>
      <c r="Q6" s="60" t="str">
        <f>IF(P6=0,"INF",O6/P6)</f>
        <v>INF</v>
      </c>
      <c r="R6" s="62"/>
    </row>
    <row r="7" spans="1:18" x14ac:dyDescent="0.2">
      <c r="A7" s="63">
        <v>2</v>
      </c>
      <c r="B7" s="64"/>
      <c r="C7" s="64"/>
      <c r="D7" s="64"/>
      <c r="E7" s="64"/>
      <c r="F7" s="65"/>
      <c r="G7" s="66"/>
      <c r="H7" s="67">
        <f>SUM(IF(L16&lt;&gt;J16,1,0))+(IF(J21&lt;&gt;L21,1,0))+(IF(L31&lt;&gt;J31,1,0))</f>
        <v>0</v>
      </c>
      <c r="I7" s="67">
        <f>SUM(IF(L16&gt;J16,1,0))+(IF(J21&gt;L21,1,0))+(IF(L31&gt;J31,1,0))</f>
        <v>0</v>
      </c>
      <c r="J7" s="67">
        <f>SUM(IF(J16&gt;L16,1,0))+(IF(L21&gt;J21,1,0))+(IF(J31&gt;L31,1,0))</f>
        <v>0</v>
      </c>
      <c r="K7" s="68">
        <f>SUM(I7*2)+(J7)</f>
        <v>0</v>
      </c>
      <c r="L7" s="59">
        <f>SUM(L16+J21+L31)</f>
        <v>0</v>
      </c>
      <c r="M7" s="59">
        <f>SUM(J16+L21+J31)</f>
        <v>0</v>
      </c>
      <c r="N7" s="60" t="str">
        <f>IF(M7=0,"INF", L7/M7)</f>
        <v>INF</v>
      </c>
      <c r="O7" s="61">
        <f>SUM(+B19+A24+B34)</f>
        <v>0</v>
      </c>
      <c r="P7" s="59">
        <f>SUM(A19+B24+A34)</f>
        <v>0</v>
      </c>
      <c r="Q7" s="60" t="str">
        <f>IF(P7=0,"INF",O7/P7)</f>
        <v>INF</v>
      </c>
      <c r="R7" s="62"/>
    </row>
    <row r="8" spans="1:18" x14ac:dyDescent="0.2">
      <c r="A8" s="63">
        <v>3</v>
      </c>
      <c r="B8" s="64"/>
      <c r="C8" s="64"/>
      <c r="D8" s="64"/>
      <c r="E8" s="64"/>
      <c r="F8" s="65"/>
      <c r="G8" s="66"/>
      <c r="H8" s="67">
        <f>SUM(IF(J11&lt;&gt;L11,1,0))+(IF(L21&lt;&gt;J21,1,0))+(IF(L36&lt;&gt;J36,1,0))</f>
        <v>0</v>
      </c>
      <c r="I8" s="67">
        <f>SUM(IF(J11&gt;L11,1,0))+(IF(L21&gt;J21,1,0))+(IF(L36&gt;J36,1,0))</f>
        <v>0</v>
      </c>
      <c r="J8" s="67">
        <f>SUM(IF(L11&gt;J11,1,0))+(IF(J21&gt;L21,1,0))+(IF(J36&gt;L36,1,0))</f>
        <v>0</v>
      </c>
      <c r="K8" s="68">
        <f>SUM(I8*2)+(J8)</f>
        <v>0</v>
      </c>
      <c r="L8" s="59">
        <f>SUM(J11+L21+L36)</f>
        <v>0</v>
      </c>
      <c r="M8" s="59">
        <f>SUM(L11+J21+J36)</f>
        <v>0</v>
      </c>
      <c r="N8" s="60" t="str">
        <f>IF(M8=0,"INF", L8/M8)</f>
        <v>INF</v>
      </c>
      <c r="O8" s="61">
        <f>SUM(+A14+B24+B39)</f>
        <v>0</v>
      </c>
      <c r="P8" s="59">
        <f>SUM(B14+A24+A39)</f>
        <v>0</v>
      </c>
      <c r="Q8" s="69" t="str">
        <f>IF(P8=0,"INF",O8/P8)</f>
        <v>INF</v>
      </c>
      <c r="R8" s="62"/>
    </row>
    <row r="9" spans="1:18" x14ac:dyDescent="0.2">
      <c r="A9" s="63">
        <v>4</v>
      </c>
      <c r="B9" s="64"/>
      <c r="C9" s="64"/>
      <c r="D9" s="64"/>
      <c r="E9" s="64"/>
      <c r="F9" s="65"/>
      <c r="G9" s="66"/>
      <c r="H9" s="67">
        <f>SUM(IF(L11&lt;&gt;J11,1,0))+(IF(L26&lt;&gt;J26,1,0))+(IF(J31&lt;&gt;L31,1,0))</f>
        <v>0</v>
      </c>
      <c r="I9" s="67">
        <f>SUM(IF(L11&gt;J11,1,0))+(IF(L26&gt;J26,1,0))+(IF(J31&gt;L31,1,0))</f>
        <v>0</v>
      </c>
      <c r="J9" s="67">
        <f>SUM(IF(J11&gt;L11,1,0))+(IF(J26&gt;L26,1,0))+(IF(L31&gt;J31,1,0))</f>
        <v>0</v>
      </c>
      <c r="K9" s="68">
        <f>SUM(I9*2)+(J9)</f>
        <v>0</v>
      </c>
      <c r="L9" s="70">
        <f>SUM(L11+L26+J31)</f>
        <v>0</v>
      </c>
      <c r="M9" s="70">
        <f>SUM(J11+J26+L31)</f>
        <v>0</v>
      </c>
      <c r="N9" s="69" t="str">
        <f>IF(M9=0,"INF", L9/M9)</f>
        <v>INF</v>
      </c>
      <c r="O9" s="71">
        <f>SUM(+B14+B29+A34)</f>
        <v>0</v>
      </c>
      <c r="P9" s="70">
        <f>SUM(A14+A29+B34)</f>
        <v>0</v>
      </c>
      <c r="Q9" s="69" t="str">
        <f>IF(P9=0,"INF",O9/P9)</f>
        <v>INF</v>
      </c>
      <c r="R9" s="62"/>
    </row>
    <row r="10" spans="1:18" ht="12.75" customHeight="1" x14ac:dyDescent="0.2">
      <c r="A10" s="10"/>
    </row>
    <row r="11" spans="1:18" ht="12.75" customHeight="1" x14ac:dyDescent="0.2">
      <c r="A11" s="11" t="s">
        <v>11</v>
      </c>
      <c r="B11" s="11" t="s">
        <v>12</v>
      </c>
      <c r="C11" s="11" t="s">
        <v>13</v>
      </c>
      <c r="D11" s="105">
        <f>A8</f>
        <v>3</v>
      </c>
      <c r="E11" s="93"/>
      <c r="F11" s="93"/>
      <c r="G11" s="93"/>
      <c r="H11" s="93"/>
      <c r="I11" s="93"/>
      <c r="J11" s="107">
        <v>0</v>
      </c>
      <c r="K11" s="109" t="s">
        <v>14</v>
      </c>
      <c r="L11" s="107">
        <v>0</v>
      </c>
      <c r="M11" s="93">
        <f>A9</f>
        <v>4</v>
      </c>
      <c r="N11" s="93"/>
      <c r="O11" s="93"/>
      <c r="P11" s="93"/>
      <c r="Q11" s="93"/>
      <c r="R11" s="94"/>
    </row>
    <row r="12" spans="1:18" ht="12.75" customHeight="1" x14ac:dyDescent="0.2">
      <c r="A12" s="12">
        <v>1</v>
      </c>
      <c r="B12" s="13"/>
      <c r="C12" s="101" t="s">
        <v>15</v>
      </c>
      <c r="D12" s="106"/>
      <c r="E12" s="95"/>
      <c r="F12" s="95"/>
      <c r="G12" s="95"/>
      <c r="H12" s="95"/>
      <c r="I12" s="95"/>
      <c r="J12" s="108"/>
      <c r="K12" s="110"/>
      <c r="L12" s="108"/>
      <c r="M12" s="95"/>
      <c r="N12" s="95"/>
      <c r="O12" s="95"/>
      <c r="P12" s="95"/>
      <c r="Q12" s="95"/>
      <c r="R12" s="96"/>
    </row>
    <row r="13" spans="1:18" ht="12.75" customHeight="1" x14ac:dyDescent="0.2">
      <c r="A13" s="103" t="s">
        <v>16</v>
      </c>
      <c r="B13" s="104"/>
      <c r="C13" s="102"/>
      <c r="D13" s="14" t="s">
        <v>17</v>
      </c>
      <c r="E13" s="15"/>
      <c r="F13" s="16"/>
      <c r="G13" s="14" t="s">
        <v>18</v>
      </c>
      <c r="H13" s="15"/>
      <c r="I13" s="16"/>
      <c r="J13" s="14" t="s">
        <v>19</v>
      </c>
      <c r="K13" s="15"/>
      <c r="L13" s="16"/>
      <c r="M13" s="14"/>
      <c r="N13" s="15"/>
      <c r="O13" s="16"/>
      <c r="P13" s="14"/>
      <c r="Q13" s="15"/>
      <c r="R13" s="16"/>
    </row>
    <row r="14" spans="1:18" ht="12.75" customHeight="1" x14ac:dyDescent="0.2">
      <c r="A14" s="51">
        <f>(D14+G14+J14+M14+P14)</f>
        <v>0</v>
      </c>
      <c r="B14" s="52">
        <f>(F14+I14+L14+O14+R14)</f>
        <v>0</v>
      </c>
      <c r="C14" s="12" t="s">
        <v>20</v>
      </c>
      <c r="D14" s="49">
        <v>0</v>
      </c>
      <c r="E14" s="49" t="s">
        <v>14</v>
      </c>
      <c r="F14" s="50">
        <v>0</v>
      </c>
      <c r="G14" s="49">
        <v>0</v>
      </c>
      <c r="H14" s="49" t="s">
        <v>14</v>
      </c>
      <c r="I14" s="50">
        <v>0</v>
      </c>
      <c r="J14" s="49">
        <v>0</v>
      </c>
      <c r="K14" s="49" t="s">
        <v>14</v>
      </c>
      <c r="L14" s="50">
        <v>0</v>
      </c>
      <c r="M14" s="17"/>
      <c r="N14" s="17"/>
      <c r="O14" s="18"/>
      <c r="P14" s="17"/>
      <c r="Q14" s="17"/>
      <c r="R14" s="18"/>
    </row>
    <row r="15" spans="1:18" ht="12.75" customHeight="1" x14ac:dyDescent="0.2"/>
    <row r="16" spans="1:18" ht="12.75" customHeight="1" x14ac:dyDescent="0.2">
      <c r="A16" s="11" t="s">
        <v>11</v>
      </c>
      <c r="B16" s="11" t="s">
        <v>12</v>
      </c>
      <c r="C16" s="11" t="s">
        <v>13</v>
      </c>
      <c r="D16" s="105">
        <f>A6</f>
        <v>1</v>
      </c>
      <c r="E16" s="93"/>
      <c r="F16" s="93"/>
      <c r="G16" s="93"/>
      <c r="H16" s="93"/>
      <c r="I16" s="93"/>
      <c r="J16" s="107">
        <v>0</v>
      </c>
      <c r="K16" s="109" t="s">
        <v>14</v>
      </c>
      <c r="L16" s="107">
        <v>0</v>
      </c>
      <c r="M16" s="93">
        <f>A7</f>
        <v>2</v>
      </c>
      <c r="N16" s="93"/>
      <c r="O16" s="93"/>
      <c r="P16" s="93"/>
      <c r="Q16" s="93"/>
      <c r="R16" s="94"/>
    </row>
    <row r="17" spans="1:18" x14ac:dyDescent="0.2">
      <c r="A17" s="12">
        <v>2</v>
      </c>
      <c r="B17" s="13"/>
      <c r="C17" s="101" t="s">
        <v>15</v>
      </c>
      <c r="D17" s="106"/>
      <c r="E17" s="95"/>
      <c r="F17" s="95"/>
      <c r="G17" s="95"/>
      <c r="H17" s="95"/>
      <c r="I17" s="95"/>
      <c r="J17" s="108"/>
      <c r="K17" s="110"/>
      <c r="L17" s="108"/>
      <c r="M17" s="95"/>
      <c r="N17" s="95"/>
      <c r="O17" s="95"/>
      <c r="P17" s="95"/>
      <c r="Q17" s="95"/>
      <c r="R17" s="96"/>
    </row>
    <row r="18" spans="1:18" x14ac:dyDescent="0.2">
      <c r="A18" s="19" t="s">
        <v>16</v>
      </c>
      <c r="B18" s="20"/>
      <c r="C18" s="102"/>
      <c r="D18" s="14" t="s">
        <v>17</v>
      </c>
      <c r="E18" s="15"/>
      <c r="F18" s="16"/>
      <c r="G18" s="14" t="s">
        <v>18</v>
      </c>
      <c r="H18" s="15"/>
      <c r="I18" s="16"/>
      <c r="J18" s="14" t="s">
        <v>19</v>
      </c>
      <c r="K18" s="15"/>
      <c r="L18" s="16"/>
      <c r="M18" s="14"/>
      <c r="N18" s="15"/>
      <c r="O18" s="16"/>
      <c r="P18" s="14"/>
      <c r="Q18" s="15"/>
      <c r="R18" s="16"/>
    </row>
    <row r="19" spans="1:18" x14ac:dyDescent="0.2">
      <c r="A19" s="51">
        <f>(D19+G19+J19+M19+P19)</f>
        <v>0</v>
      </c>
      <c r="B19" s="52">
        <f>(F19+I19+L19+O19+R19)</f>
        <v>0</v>
      </c>
      <c r="C19" s="12" t="s">
        <v>20</v>
      </c>
      <c r="D19" s="49">
        <v>0</v>
      </c>
      <c r="E19" s="49" t="s">
        <v>14</v>
      </c>
      <c r="F19" s="50">
        <v>0</v>
      </c>
      <c r="G19" s="49">
        <v>0</v>
      </c>
      <c r="H19" s="49" t="s">
        <v>14</v>
      </c>
      <c r="I19" s="50">
        <v>0</v>
      </c>
      <c r="J19" s="49">
        <v>0</v>
      </c>
      <c r="K19" s="49" t="s">
        <v>14</v>
      </c>
      <c r="L19" s="50">
        <v>0</v>
      </c>
      <c r="M19" s="17"/>
      <c r="N19" s="17"/>
      <c r="O19" s="18"/>
      <c r="P19" s="17"/>
      <c r="Q19" s="17"/>
      <c r="R19" s="18"/>
    </row>
    <row r="20" spans="1:18" x14ac:dyDescent="0.2">
      <c r="A20" s="10"/>
    </row>
    <row r="21" spans="1:18" x14ac:dyDescent="0.2">
      <c r="A21" s="11" t="s">
        <v>11</v>
      </c>
      <c r="B21" s="11" t="s">
        <v>12</v>
      </c>
      <c r="C21" s="11" t="s">
        <v>13</v>
      </c>
      <c r="D21" s="105">
        <f>A7</f>
        <v>2</v>
      </c>
      <c r="E21" s="93"/>
      <c r="F21" s="93"/>
      <c r="G21" s="93"/>
      <c r="H21" s="93"/>
      <c r="I21" s="93"/>
      <c r="J21" s="107">
        <v>0</v>
      </c>
      <c r="K21" s="109" t="s">
        <v>14</v>
      </c>
      <c r="L21" s="107">
        <v>0</v>
      </c>
      <c r="M21" s="93">
        <f>A8</f>
        <v>3</v>
      </c>
      <c r="N21" s="93"/>
      <c r="O21" s="93"/>
      <c r="P21" s="93"/>
      <c r="Q21" s="93"/>
      <c r="R21" s="94"/>
    </row>
    <row r="22" spans="1:18" ht="12.75" customHeight="1" x14ac:dyDescent="0.2">
      <c r="A22" s="12">
        <v>3</v>
      </c>
      <c r="B22" s="13"/>
      <c r="C22" s="101" t="s">
        <v>15</v>
      </c>
      <c r="D22" s="106"/>
      <c r="E22" s="95"/>
      <c r="F22" s="95"/>
      <c r="G22" s="95"/>
      <c r="H22" s="95"/>
      <c r="I22" s="95"/>
      <c r="J22" s="108"/>
      <c r="K22" s="110"/>
      <c r="L22" s="108"/>
      <c r="M22" s="95"/>
      <c r="N22" s="95"/>
      <c r="O22" s="95"/>
      <c r="P22" s="95"/>
      <c r="Q22" s="95"/>
      <c r="R22" s="96"/>
    </row>
    <row r="23" spans="1:18" ht="12.75" customHeight="1" x14ac:dyDescent="0.2">
      <c r="A23" s="103" t="s">
        <v>16</v>
      </c>
      <c r="B23" s="104"/>
      <c r="C23" s="102"/>
      <c r="D23" s="14" t="s">
        <v>17</v>
      </c>
      <c r="E23" s="15"/>
      <c r="F23" s="16"/>
      <c r="G23" s="14" t="s">
        <v>18</v>
      </c>
      <c r="H23" s="15"/>
      <c r="I23" s="16"/>
      <c r="J23" s="14" t="s">
        <v>19</v>
      </c>
      <c r="K23" s="15"/>
      <c r="L23" s="16"/>
      <c r="M23" s="14"/>
      <c r="N23" s="15"/>
      <c r="O23" s="16"/>
      <c r="P23" s="14"/>
      <c r="Q23" s="15"/>
      <c r="R23" s="16"/>
    </row>
    <row r="24" spans="1:18" ht="12.75" customHeight="1" x14ac:dyDescent="0.2">
      <c r="A24" s="51">
        <f>(D24+G24+J24+M24+P24)</f>
        <v>0</v>
      </c>
      <c r="B24" s="52">
        <f>(F24+I24+L24+O24+R24)</f>
        <v>0</v>
      </c>
      <c r="C24" s="12" t="s">
        <v>20</v>
      </c>
      <c r="D24" s="49">
        <v>0</v>
      </c>
      <c r="E24" s="49" t="s">
        <v>14</v>
      </c>
      <c r="F24" s="50">
        <v>0</v>
      </c>
      <c r="G24" s="49">
        <v>0</v>
      </c>
      <c r="H24" s="49" t="s">
        <v>14</v>
      </c>
      <c r="I24" s="50">
        <v>0</v>
      </c>
      <c r="J24" s="49">
        <v>0</v>
      </c>
      <c r="K24" s="49" t="s">
        <v>14</v>
      </c>
      <c r="L24" s="50">
        <v>0</v>
      </c>
      <c r="M24" s="17"/>
      <c r="N24" s="17"/>
      <c r="O24" s="18"/>
      <c r="P24" s="17"/>
      <c r="Q24" s="17"/>
      <c r="R24" s="18"/>
    </row>
    <row r="26" spans="1:18" x14ac:dyDescent="0.2">
      <c r="A26" s="11" t="s">
        <v>11</v>
      </c>
      <c r="B26" s="11" t="s">
        <v>12</v>
      </c>
      <c r="C26" s="11" t="s">
        <v>13</v>
      </c>
      <c r="D26" s="105">
        <f>A6</f>
        <v>1</v>
      </c>
      <c r="E26" s="93"/>
      <c r="F26" s="93"/>
      <c r="G26" s="93"/>
      <c r="H26" s="93"/>
      <c r="I26" s="93"/>
      <c r="J26" s="107">
        <v>0</v>
      </c>
      <c r="K26" s="109" t="s">
        <v>14</v>
      </c>
      <c r="L26" s="107">
        <v>0</v>
      </c>
      <c r="M26" s="93">
        <f>A9</f>
        <v>4</v>
      </c>
      <c r="N26" s="93"/>
      <c r="O26" s="93"/>
      <c r="P26" s="93"/>
      <c r="Q26" s="93"/>
      <c r="R26" s="94"/>
    </row>
    <row r="27" spans="1:18" x14ac:dyDescent="0.2">
      <c r="A27" s="12">
        <v>4</v>
      </c>
      <c r="B27" s="13">
        <v>0.66666666666666663</v>
      </c>
      <c r="C27" s="101" t="s">
        <v>15</v>
      </c>
      <c r="D27" s="106"/>
      <c r="E27" s="95"/>
      <c r="F27" s="95"/>
      <c r="G27" s="95"/>
      <c r="H27" s="95"/>
      <c r="I27" s="95"/>
      <c r="J27" s="108"/>
      <c r="K27" s="110"/>
      <c r="L27" s="108"/>
      <c r="M27" s="95"/>
      <c r="N27" s="95"/>
      <c r="O27" s="95"/>
      <c r="P27" s="95"/>
      <c r="Q27" s="95"/>
      <c r="R27" s="96"/>
    </row>
    <row r="28" spans="1:18" x14ac:dyDescent="0.2">
      <c r="A28" s="19" t="s">
        <v>16</v>
      </c>
      <c r="B28" s="20"/>
      <c r="C28" s="102"/>
      <c r="D28" s="14" t="s">
        <v>17</v>
      </c>
      <c r="E28" s="15"/>
      <c r="F28" s="16"/>
      <c r="G28" s="14" t="s">
        <v>18</v>
      </c>
      <c r="H28" s="15"/>
      <c r="I28" s="16"/>
      <c r="J28" s="14" t="s">
        <v>19</v>
      </c>
      <c r="K28" s="15"/>
      <c r="L28" s="16"/>
      <c r="M28" s="14"/>
      <c r="N28" s="15"/>
      <c r="O28" s="16"/>
      <c r="P28" s="14"/>
      <c r="Q28" s="15"/>
      <c r="R28" s="16"/>
    </row>
    <row r="29" spans="1:18" ht="12.75" customHeight="1" x14ac:dyDescent="0.2">
      <c r="A29" s="51">
        <f>(D29+G29+J29+M29+P29)</f>
        <v>0</v>
      </c>
      <c r="B29" s="52">
        <f>(F29+I29+L29+O29+R29)</f>
        <v>0</v>
      </c>
      <c r="C29" s="12" t="s">
        <v>20</v>
      </c>
      <c r="D29" s="49">
        <v>0</v>
      </c>
      <c r="E29" s="49" t="s">
        <v>14</v>
      </c>
      <c r="F29" s="50">
        <v>0</v>
      </c>
      <c r="G29" s="49">
        <v>0</v>
      </c>
      <c r="H29" s="49" t="s">
        <v>14</v>
      </c>
      <c r="I29" s="50">
        <v>0</v>
      </c>
      <c r="J29" s="49">
        <v>0</v>
      </c>
      <c r="K29" s="49" t="s">
        <v>14</v>
      </c>
      <c r="L29" s="50">
        <v>0</v>
      </c>
      <c r="M29" s="17"/>
      <c r="N29" s="17"/>
      <c r="O29" s="18"/>
      <c r="P29" s="17"/>
      <c r="Q29" s="17"/>
      <c r="R29" s="18"/>
    </row>
    <row r="30" spans="1:18" ht="12.75" customHeight="1" x14ac:dyDescent="0.2">
      <c r="A30" s="10"/>
    </row>
    <row r="31" spans="1:18" ht="12.75" customHeight="1" x14ac:dyDescent="0.2">
      <c r="A31" s="11" t="s">
        <v>11</v>
      </c>
      <c r="B31" s="11" t="s">
        <v>12</v>
      </c>
      <c r="C31" s="11" t="s">
        <v>13</v>
      </c>
      <c r="D31" s="105">
        <f>A9</f>
        <v>4</v>
      </c>
      <c r="E31" s="93"/>
      <c r="F31" s="93"/>
      <c r="G31" s="93"/>
      <c r="H31" s="93"/>
      <c r="I31" s="93"/>
      <c r="J31" s="107">
        <v>0</v>
      </c>
      <c r="K31" s="109" t="s">
        <v>14</v>
      </c>
      <c r="L31" s="107">
        <v>0</v>
      </c>
      <c r="M31" s="93">
        <f>A7</f>
        <v>2</v>
      </c>
      <c r="N31" s="93"/>
      <c r="O31" s="93"/>
      <c r="P31" s="93"/>
      <c r="Q31" s="93"/>
      <c r="R31" s="94"/>
    </row>
    <row r="32" spans="1:18" ht="12.75" customHeight="1" x14ac:dyDescent="0.2">
      <c r="A32" s="12">
        <v>5</v>
      </c>
      <c r="B32" s="13"/>
      <c r="C32" s="101" t="s">
        <v>15</v>
      </c>
      <c r="D32" s="106"/>
      <c r="E32" s="95"/>
      <c r="F32" s="95"/>
      <c r="G32" s="95"/>
      <c r="H32" s="95"/>
      <c r="I32" s="95"/>
      <c r="J32" s="108"/>
      <c r="K32" s="110"/>
      <c r="L32" s="108"/>
      <c r="M32" s="95"/>
      <c r="N32" s="95"/>
      <c r="O32" s="95"/>
      <c r="P32" s="95"/>
      <c r="Q32" s="95"/>
      <c r="R32" s="96"/>
    </row>
    <row r="33" spans="1:18" ht="12.75" customHeight="1" x14ac:dyDescent="0.2">
      <c r="A33" s="19" t="s">
        <v>16</v>
      </c>
      <c r="B33" s="20"/>
      <c r="C33" s="102"/>
      <c r="D33" s="14" t="s">
        <v>17</v>
      </c>
      <c r="E33" s="15"/>
      <c r="F33" s="16"/>
      <c r="G33" s="14" t="s">
        <v>18</v>
      </c>
      <c r="H33" s="15"/>
      <c r="I33" s="16"/>
      <c r="J33" s="14" t="s">
        <v>19</v>
      </c>
      <c r="K33" s="15"/>
      <c r="L33" s="16"/>
      <c r="M33" s="14"/>
      <c r="N33" s="15"/>
      <c r="O33" s="16"/>
      <c r="P33" s="14"/>
      <c r="Q33" s="15"/>
      <c r="R33" s="16"/>
    </row>
    <row r="34" spans="1:18" ht="12.75" customHeight="1" x14ac:dyDescent="0.2">
      <c r="A34" s="51">
        <f>(D34+G34+J34+M34+P34)</f>
        <v>0</v>
      </c>
      <c r="B34" s="52">
        <f>(F34+I34+L34+O34+R34)</f>
        <v>0</v>
      </c>
      <c r="C34" s="12" t="s">
        <v>20</v>
      </c>
      <c r="D34" s="49">
        <v>0</v>
      </c>
      <c r="E34" s="49" t="s">
        <v>14</v>
      </c>
      <c r="F34" s="50">
        <v>0</v>
      </c>
      <c r="G34" s="49">
        <v>0</v>
      </c>
      <c r="H34" s="49" t="s">
        <v>14</v>
      </c>
      <c r="I34" s="50">
        <v>0</v>
      </c>
      <c r="J34" s="49">
        <v>0</v>
      </c>
      <c r="K34" s="49" t="s">
        <v>14</v>
      </c>
      <c r="L34" s="50">
        <v>0</v>
      </c>
      <c r="M34" s="17"/>
      <c r="N34" s="17"/>
      <c r="O34" s="18"/>
      <c r="P34" s="17"/>
      <c r="Q34" s="17"/>
      <c r="R34" s="18"/>
    </row>
    <row r="35" spans="1:18" ht="12.75" customHeight="1" x14ac:dyDescent="0.2"/>
    <row r="36" spans="1:18" ht="12.75" customHeight="1" x14ac:dyDescent="0.2">
      <c r="A36" s="11" t="s">
        <v>11</v>
      </c>
      <c r="B36" s="11" t="s">
        <v>12</v>
      </c>
      <c r="C36" s="11" t="s">
        <v>13</v>
      </c>
      <c r="D36" s="105">
        <f>A6</f>
        <v>1</v>
      </c>
      <c r="E36" s="93"/>
      <c r="F36" s="93"/>
      <c r="G36" s="93"/>
      <c r="H36" s="93"/>
      <c r="I36" s="93"/>
      <c r="J36" s="107">
        <v>0</v>
      </c>
      <c r="K36" s="109" t="s">
        <v>14</v>
      </c>
      <c r="L36" s="107">
        <v>0</v>
      </c>
      <c r="M36" s="93">
        <f>A8</f>
        <v>3</v>
      </c>
      <c r="N36" s="93"/>
      <c r="O36" s="93"/>
      <c r="P36" s="93"/>
      <c r="Q36" s="93"/>
      <c r="R36" s="94"/>
    </row>
    <row r="37" spans="1:18" ht="12.75" customHeight="1" x14ac:dyDescent="0.2">
      <c r="A37" s="12">
        <v>6</v>
      </c>
      <c r="B37" s="13"/>
      <c r="C37" s="101" t="s">
        <v>15</v>
      </c>
      <c r="D37" s="106"/>
      <c r="E37" s="95"/>
      <c r="F37" s="95"/>
      <c r="G37" s="95"/>
      <c r="H37" s="95"/>
      <c r="I37" s="95"/>
      <c r="J37" s="108"/>
      <c r="K37" s="110"/>
      <c r="L37" s="108"/>
      <c r="M37" s="95"/>
      <c r="N37" s="95"/>
      <c r="O37" s="95"/>
      <c r="P37" s="95"/>
      <c r="Q37" s="95"/>
      <c r="R37" s="96"/>
    </row>
    <row r="38" spans="1:18" ht="12.75" customHeight="1" x14ac:dyDescent="0.2">
      <c r="A38" s="19" t="s">
        <v>16</v>
      </c>
      <c r="B38" s="20"/>
      <c r="C38" s="102"/>
      <c r="D38" s="14" t="s">
        <v>17</v>
      </c>
      <c r="E38" s="15"/>
      <c r="F38" s="16"/>
      <c r="G38" s="14" t="s">
        <v>18</v>
      </c>
      <c r="H38" s="15"/>
      <c r="I38" s="16"/>
      <c r="J38" s="14" t="s">
        <v>19</v>
      </c>
      <c r="K38" s="15"/>
      <c r="L38" s="16"/>
      <c r="M38" s="14"/>
      <c r="N38" s="15"/>
      <c r="O38" s="16"/>
      <c r="P38" s="14"/>
      <c r="Q38" s="15"/>
      <c r="R38" s="16"/>
    </row>
    <row r="39" spans="1:18" ht="12.75" customHeight="1" x14ac:dyDescent="0.2">
      <c r="A39" s="51">
        <f>(D39+G39+J39+M39+P39)</f>
        <v>0</v>
      </c>
      <c r="B39" s="52">
        <f>(F39+I39+L39+O39+R39)</f>
        <v>0</v>
      </c>
      <c r="C39" s="12" t="s">
        <v>20</v>
      </c>
      <c r="D39" s="49">
        <v>0</v>
      </c>
      <c r="E39" s="49" t="s">
        <v>14</v>
      </c>
      <c r="F39" s="50">
        <v>0</v>
      </c>
      <c r="G39" s="49">
        <v>0</v>
      </c>
      <c r="H39" s="49" t="s">
        <v>14</v>
      </c>
      <c r="I39" s="50">
        <v>0</v>
      </c>
      <c r="J39" s="49">
        <v>0</v>
      </c>
      <c r="K39" s="49" t="s">
        <v>14</v>
      </c>
      <c r="L39" s="50">
        <v>0</v>
      </c>
      <c r="M39" s="17"/>
      <c r="N39" s="17"/>
      <c r="O39" s="18"/>
      <c r="P39" s="17"/>
      <c r="Q39" s="17"/>
      <c r="R39" s="18"/>
    </row>
    <row r="40" spans="1:18" ht="12.75" customHeight="1" x14ac:dyDescent="0.2"/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1" t="s">
        <v>21</v>
      </c>
    </row>
    <row r="43" spans="1:18" ht="12.75" customHeight="1" x14ac:dyDescent="0.2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22"/>
      <c r="B54" s="23"/>
      <c r="C54" s="24"/>
      <c r="D54" s="25"/>
      <c r="E54" s="25"/>
      <c r="F54" s="25"/>
      <c r="G54" s="25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</row>
    <row r="55" spans="1:18" ht="12.75" customHeight="1" x14ac:dyDescent="0.2">
      <c r="A55" s="27"/>
      <c r="B55" s="27"/>
      <c r="C55" s="24"/>
      <c r="D55" s="28"/>
      <c r="E55" s="29"/>
      <c r="F55" s="29"/>
      <c r="G55" s="28"/>
      <c r="H55" s="29"/>
      <c r="I55" s="29"/>
      <c r="J55" s="28"/>
      <c r="K55" s="29"/>
      <c r="L55" s="29"/>
      <c r="M55" s="28"/>
      <c r="N55" s="29"/>
      <c r="O55" s="29"/>
      <c r="P55" s="28"/>
      <c r="Q55" s="29"/>
      <c r="R55" s="29"/>
    </row>
    <row r="56" spans="1:18" ht="12.75" customHeight="1" x14ac:dyDescent="0.2">
      <c r="A56" s="9"/>
      <c r="B56" s="9"/>
      <c r="C56" s="2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ht="12.75" customHeight="1" x14ac:dyDescent="0.2">
      <c r="A57" s="31"/>
      <c r="B57" s="32"/>
      <c r="C57" s="24"/>
      <c r="D57" s="28"/>
      <c r="E57" s="29"/>
      <c r="F57" s="29"/>
      <c r="G57" s="28"/>
      <c r="H57" s="29"/>
      <c r="I57" s="29"/>
      <c r="J57" s="28"/>
      <c r="K57" s="29"/>
      <c r="L57" s="29"/>
      <c r="M57" s="28"/>
      <c r="N57" s="29"/>
      <c r="O57" s="29"/>
      <c r="P57" s="28"/>
      <c r="Q57" s="29"/>
      <c r="R57" s="29"/>
    </row>
    <row r="58" spans="1:18" ht="12.75" customHeight="1" x14ac:dyDescent="0.2">
      <c r="A58" s="9"/>
      <c r="B58" s="9"/>
      <c r="C58" s="2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0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8"/>
      <c r="B67" s="8"/>
      <c r="C67" s="8"/>
      <c r="D67" s="25"/>
      <c r="E67" s="25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5"/>
      <c r="Q67" s="25"/>
      <c r="R67" s="25"/>
    </row>
    <row r="68" spans="1:18" ht="12.75" customHeight="1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5"/>
      <c r="Q68" s="25"/>
      <c r="R68" s="25"/>
    </row>
    <row r="69" spans="1:18" ht="12.75" customHeight="1" x14ac:dyDescent="0.2">
      <c r="A69" s="31"/>
      <c r="B69" s="32"/>
      <c r="C69" s="24"/>
      <c r="D69" s="28"/>
      <c r="E69" s="29"/>
      <c r="F69" s="29"/>
      <c r="G69" s="28"/>
      <c r="H69" s="29"/>
      <c r="I69" s="29"/>
      <c r="J69" s="28"/>
      <c r="K69" s="29"/>
      <c r="L69" s="29"/>
      <c r="M69" s="28"/>
      <c r="N69" s="29"/>
      <c r="O69" s="29"/>
      <c r="P69" s="28"/>
      <c r="Q69" s="29"/>
      <c r="R69" s="29"/>
    </row>
    <row r="70" spans="1:18" ht="12.75" customHeight="1" x14ac:dyDescent="0.2">
      <c r="A70" s="9"/>
      <c r="B70" s="9"/>
      <c r="C70" s="2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ht="12.75" customHeight="1" x14ac:dyDescent="0.2"/>
    <row r="72" spans="1:18" ht="12.75" customHeight="1" x14ac:dyDescent="0.2"/>
    <row r="73" spans="1:18" ht="12.75" customHeight="1" x14ac:dyDescent="0.2"/>
    <row r="74" spans="1:1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8"/>
      <c r="B75" s="8"/>
      <c r="C75" s="8"/>
      <c r="D75" s="25"/>
      <c r="E75" s="25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5"/>
      <c r="Q75" s="25"/>
      <c r="R75" s="25"/>
    </row>
    <row r="76" spans="1:18" ht="12.75" customHeight="1" x14ac:dyDescent="0.2">
      <c r="A76" s="22"/>
      <c r="B76" s="23"/>
      <c r="C76" s="24"/>
      <c r="D76" s="25"/>
      <c r="E76" s="25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5"/>
      <c r="Q76" s="25"/>
      <c r="R76" s="25"/>
    </row>
    <row r="77" spans="1:18" ht="12.75" customHeight="1" x14ac:dyDescent="0.2">
      <c r="A77" s="31"/>
      <c r="B77" s="32"/>
      <c r="C77" s="24"/>
      <c r="D77" s="28"/>
      <c r="E77" s="29"/>
      <c r="F77" s="29"/>
      <c r="G77" s="28"/>
      <c r="H77" s="29"/>
      <c r="I77" s="29"/>
      <c r="J77" s="28"/>
      <c r="K77" s="29"/>
      <c r="L77" s="29"/>
      <c r="M77" s="28"/>
      <c r="N77" s="29"/>
      <c r="O77" s="29"/>
      <c r="P77" s="28"/>
      <c r="Q77" s="29"/>
      <c r="R77" s="29"/>
    </row>
    <row r="78" spans="1:18" ht="12.75" customHeight="1" x14ac:dyDescent="0.2">
      <c r="A78" s="9"/>
      <c r="B78" s="9"/>
      <c r="C78" s="2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/>
    <row r="86" spans="1:18" ht="12.75" customHeight="1" x14ac:dyDescent="0.2"/>
    <row r="87" spans="1:18" ht="12.75" customHeight="1" x14ac:dyDescent="0.2"/>
    <row r="88" spans="1:18" ht="12.75" customHeight="1" x14ac:dyDescent="0.2"/>
    <row r="89" spans="1:1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8"/>
      <c r="B90" s="8"/>
      <c r="C90" s="8"/>
      <c r="D90" s="25"/>
      <c r="E90" s="25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5"/>
      <c r="Q90" s="25"/>
      <c r="R90" s="25"/>
    </row>
    <row r="91" spans="1:18" ht="12.75" customHeight="1" x14ac:dyDescent="0.2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5"/>
      <c r="Q91" s="25"/>
      <c r="R91" s="25"/>
    </row>
    <row r="92" spans="1:18" ht="12.75" customHeight="1" x14ac:dyDescent="0.2">
      <c r="A92" s="31"/>
      <c r="B92" s="32"/>
      <c r="C92" s="24"/>
      <c r="D92" s="28"/>
      <c r="E92" s="29"/>
      <c r="F92" s="29"/>
      <c r="G92" s="28"/>
      <c r="H92" s="29"/>
      <c r="I92" s="29"/>
      <c r="J92" s="28"/>
      <c r="K92" s="29"/>
      <c r="L92" s="29"/>
      <c r="M92" s="28"/>
      <c r="N92" s="29"/>
      <c r="O92" s="29"/>
      <c r="P92" s="28"/>
      <c r="Q92" s="29"/>
      <c r="R92" s="29"/>
    </row>
    <row r="93" spans="1:18" ht="12.75" customHeight="1" x14ac:dyDescent="0.2">
      <c r="A93" s="9"/>
      <c r="B93" s="9"/>
      <c r="C93" s="22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33"/>
    </row>
    <row r="103" spans="1:18" ht="12.75" customHeight="1" x14ac:dyDescent="0.2">
      <c r="A103" s="34"/>
    </row>
    <row r="104" spans="1:18" ht="12.75" customHeight="1" x14ac:dyDescent="0.2">
      <c r="A104" s="35"/>
      <c r="B104" s="35"/>
      <c r="C104" s="35"/>
      <c r="D104" s="36"/>
      <c r="E104" s="36"/>
      <c r="F104" s="36"/>
      <c r="G104" s="36"/>
      <c r="H104" s="36"/>
      <c r="I104" s="36"/>
      <c r="J104" s="36"/>
      <c r="K104" s="37"/>
      <c r="L104" s="38"/>
      <c r="M104" s="38"/>
      <c r="N104" s="38"/>
      <c r="O104" s="38"/>
      <c r="P104" s="38"/>
      <c r="Q104" s="38"/>
      <c r="R104" s="38"/>
    </row>
    <row r="105" spans="1:18" ht="12.75" customHeight="1" x14ac:dyDescent="0.2">
      <c r="A105" s="39"/>
      <c r="B105" s="40"/>
      <c r="C105" s="41"/>
      <c r="D105" s="36"/>
      <c r="E105" s="36"/>
      <c r="F105" s="36"/>
      <c r="G105" s="36"/>
      <c r="H105" s="36"/>
      <c r="I105" s="36"/>
      <c r="J105" s="36"/>
      <c r="K105" s="37"/>
      <c r="L105" s="38"/>
      <c r="M105" s="38"/>
      <c r="N105" s="38"/>
      <c r="O105" s="38"/>
      <c r="P105" s="38"/>
      <c r="Q105" s="38"/>
      <c r="R105" s="38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39"/>
      <c r="B133" s="40"/>
      <c r="C133" s="41"/>
      <c r="D133" s="38"/>
      <c r="E133" s="38"/>
      <c r="F133" s="38"/>
      <c r="G133" s="38"/>
      <c r="H133" s="38"/>
      <c r="I133" s="38"/>
      <c r="J133" s="38"/>
      <c r="K133" s="37"/>
      <c r="L133" s="25"/>
      <c r="M133" s="25"/>
      <c r="N133" s="25"/>
      <c r="O133" s="25"/>
      <c r="P133" s="25"/>
      <c r="Q133" s="25"/>
      <c r="R133" s="25"/>
    </row>
    <row r="134" spans="1:18" ht="12.75" customHeight="1" x14ac:dyDescent="0.2">
      <c r="A134" s="42"/>
      <c r="B134" s="43"/>
      <c r="C134" s="41"/>
      <c r="D134" s="44"/>
      <c r="E134" s="45"/>
      <c r="F134" s="45"/>
      <c r="G134" s="44"/>
      <c r="H134" s="45"/>
      <c r="I134" s="45"/>
      <c r="J134" s="44"/>
      <c r="K134" s="45"/>
      <c r="L134" s="45"/>
      <c r="M134" s="44"/>
      <c r="N134" s="45"/>
      <c r="O134" s="45"/>
      <c r="P134" s="44"/>
      <c r="Q134" s="45"/>
      <c r="R134" s="45"/>
    </row>
    <row r="135" spans="1:18" ht="12.75" customHeight="1" x14ac:dyDescent="0.2">
      <c r="A135" s="46"/>
      <c r="B135" s="9"/>
      <c r="C135" s="39"/>
      <c r="D135" s="47"/>
      <c r="E135" s="48"/>
      <c r="F135" s="30"/>
      <c r="G135" s="47"/>
      <c r="H135" s="48"/>
      <c r="I135" s="30"/>
      <c r="J135" s="47"/>
      <c r="K135" s="48"/>
      <c r="L135" s="30"/>
      <c r="M135" s="47"/>
      <c r="N135" s="48"/>
      <c r="O135" s="30"/>
      <c r="P135" s="47"/>
      <c r="Q135" s="48"/>
      <c r="R135" s="30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46">
    <mergeCell ref="C12:C13"/>
    <mergeCell ref="A13:B13"/>
    <mergeCell ref="A1:R2"/>
    <mergeCell ref="A3:R3"/>
    <mergeCell ref="A4:G5"/>
    <mergeCell ref="H4:H5"/>
    <mergeCell ref="I4:I5"/>
    <mergeCell ref="J4:J5"/>
    <mergeCell ref="K4:K5"/>
    <mergeCell ref="R4:R5"/>
    <mergeCell ref="D11:I12"/>
    <mergeCell ref="J11:J12"/>
    <mergeCell ref="K11:K12"/>
    <mergeCell ref="L11:L12"/>
    <mergeCell ref="M11:R12"/>
    <mergeCell ref="L16:L17"/>
    <mergeCell ref="M16:R17"/>
    <mergeCell ref="C17:C18"/>
    <mergeCell ref="D21:I22"/>
    <mergeCell ref="J21:J22"/>
    <mergeCell ref="K21:K22"/>
    <mergeCell ref="L21:L22"/>
    <mergeCell ref="M21:R22"/>
    <mergeCell ref="C22:C23"/>
    <mergeCell ref="D16:I17"/>
    <mergeCell ref="J16:J17"/>
    <mergeCell ref="K16:K17"/>
    <mergeCell ref="A23:B23"/>
    <mergeCell ref="D26:I27"/>
    <mergeCell ref="J26:J27"/>
    <mergeCell ref="K26:K27"/>
    <mergeCell ref="L26:L27"/>
    <mergeCell ref="M36:R37"/>
    <mergeCell ref="M26:R27"/>
    <mergeCell ref="C27:C28"/>
    <mergeCell ref="D31:I32"/>
    <mergeCell ref="J31:J32"/>
    <mergeCell ref="K31:K32"/>
    <mergeCell ref="L31:L32"/>
    <mergeCell ref="M31:R32"/>
    <mergeCell ref="C32:C33"/>
    <mergeCell ref="C37:C38"/>
    <mergeCell ref="D36:I37"/>
    <mergeCell ref="J36:J37"/>
    <mergeCell ref="K36:K37"/>
    <mergeCell ref="L36:L3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2ª Etapa Sub 14 Forquilhinha</vt:lpstr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dcterms:created xsi:type="dcterms:W3CDTF">2003-08-26T15:03:04Z</dcterms:created>
  <dcterms:modified xsi:type="dcterms:W3CDTF">2024-08-02T11:21:32Z</dcterms:modified>
</cp:coreProperties>
</file>